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infos.xml" ContentType="application/vnd.wps-officedocument.woinfo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7EDD2828-6264-47DA-A4A6-559EA07F29D5}" xr6:coauthVersionLast="47" xr6:coauthVersionMax="47" xr10:uidLastSave="{00000000-0000-0000-0000-000000000000}"/>
  <bookViews>
    <workbookView xWindow="-108" yWindow="-108" windowWidth="23256" windowHeight="12456" tabRatio="810" activeTab="10" xr2:uid="{00000000-000D-0000-FFFF-FFFF00000000}"/>
  </bookViews>
  <sheets>
    <sheet name="集团组" sheetId="35" r:id="rId1"/>
    <sheet name="漯河" sheetId="23" r:id="rId2"/>
    <sheet name="周口" sheetId="27" r:id="rId3"/>
    <sheet name="黑龙江" sheetId="14" r:id="rId4"/>
    <sheet name="宝泉岭" sheetId="13" r:id="rId5"/>
    <sheet name="北京" sheetId="17" r:id="rId6"/>
    <sheet name="阜新" sheetId="2" r:id="rId7"/>
    <sheet name="辽宁" sheetId="16" r:id="rId8"/>
    <sheet name="彰武" sheetId="29" r:id="rId9"/>
    <sheet name="山东" sheetId="18" r:id="rId10"/>
    <sheet name="济源" sheetId="6" r:id="rId11"/>
    <sheet name="冷易通" sheetId="3" r:id="rId12"/>
    <sheet name="陕西" sheetId="20" r:id="rId13"/>
    <sheet name="江苏" sheetId="19" r:id="rId14"/>
    <sheet name="芜湖" sheetId="1" r:id="rId15"/>
    <sheet name="武汉" sheetId="5" r:id="rId16"/>
    <sheet name="宜昌" sheetId="12" r:id="rId17"/>
    <sheet name="清远" sheetId="11" r:id="rId18"/>
    <sheet name="江西" sheetId="34" r:id="rId19"/>
    <sheet name="四川" sheetId="8" r:id="rId20"/>
    <sheet name="南宁" sheetId="15" r:id="rId21"/>
    <sheet name="昆明" sheetId="30" r:id="rId22"/>
    <sheet name="上海" sheetId="32" r:id="rId23"/>
  </sheets>
  <definedNames>
    <definedName name="_xlnm._FilterDatabase" localSheetId="4" hidden="1">宝泉岭!$A$2:$F$6</definedName>
    <definedName name="_xlnm._FilterDatabase" localSheetId="5" hidden="1">北京!$A$2:$E$13</definedName>
    <definedName name="_xlnm._FilterDatabase" localSheetId="0" hidden="1">集团组!$A$3:$F$663</definedName>
    <definedName name="_xlnm._FilterDatabase" localSheetId="18" hidden="1">江西!$A$3:$F$28</definedName>
    <definedName name="_xlnm._FilterDatabase" localSheetId="11" hidden="1">冷易通!$A$2:$F$2</definedName>
    <definedName name="_xlnm._FilterDatabase" localSheetId="1" hidden="1">漯河!$A$3:$T$163</definedName>
    <definedName name="_xlnm._FilterDatabase" localSheetId="9" hidden="1">山东!$A$2:$F$17</definedName>
    <definedName name="_xlnm._FilterDatabase" localSheetId="12" hidden="1">陕西!$A$2:$F$13</definedName>
    <definedName name="_xlnm._FilterDatabase" localSheetId="19">四川!$A$2:$F$13</definedName>
    <definedName name="_xlnm._FilterDatabase" localSheetId="14" hidden="1">芜湖!$A$2:$F$17</definedName>
    <definedName name="_xlnm._FilterDatabase" localSheetId="15" hidden="1">武汉!$A$2:$F$5</definedName>
    <definedName name="OLE_LINK7" localSheetId="10">济源!$E$5</definedName>
    <definedName name="_xlnm.Print_Area" localSheetId="3">黑龙江!$A$1:$F$12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63" i="35" l="1"/>
  <c r="A662" i="35"/>
  <c r="A661" i="35"/>
  <c r="A660" i="35"/>
  <c r="A659" i="35"/>
  <c r="A658" i="35"/>
  <c r="A657" i="35"/>
  <c r="A656" i="35"/>
  <c r="A655" i="35"/>
  <c r="A654" i="35"/>
  <c r="A653" i="35"/>
  <c r="A652" i="35"/>
  <c r="A651" i="35"/>
  <c r="A650" i="35"/>
  <c r="A649" i="35"/>
  <c r="A648" i="35"/>
  <c r="A647" i="35"/>
  <c r="A646" i="35"/>
  <c r="A645" i="35"/>
  <c r="A644" i="35"/>
  <c r="A643" i="35"/>
  <c r="A642" i="35"/>
  <c r="A641" i="35"/>
  <c r="A640" i="35"/>
  <c r="A639" i="35"/>
  <c r="A638" i="35"/>
  <c r="A637" i="35"/>
  <c r="A636" i="35"/>
  <c r="A635" i="35"/>
  <c r="A634" i="35"/>
  <c r="A633" i="35"/>
  <c r="A632" i="35"/>
  <c r="A631" i="35"/>
  <c r="A630" i="35"/>
  <c r="A629" i="35"/>
  <c r="A628" i="35"/>
  <c r="A627" i="35"/>
  <c r="A626" i="35"/>
  <c r="A625" i="35"/>
  <c r="A624" i="35"/>
  <c r="A623" i="35"/>
  <c r="A622" i="35"/>
  <c r="A621" i="35"/>
  <c r="A620" i="35"/>
  <c r="A619" i="35"/>
  <c r="A618" i="35"/>
  <c r="A617" i="35"/>
  <c r="A616" i="35"/>
  <c r="A615" i="35"/>
  <c r="A614" i="35"/>
  <c r="A613" i="35"/>
  <c r="A612" i="35"/>
  <c r="A611" i="35"/>
  <c r="A610" i="35"/>
  <c r="A609" i="35"/>
  <c r="A608" i="35"/>
  <c r="A607" i="35"/>
  <c r="A606" i="35"/>
  <c r="A605" i="35"/>
  <c r="A604" i="35"/>
  <c r="A603" i="35"/>
  <c r="A602" i="35"/>
  <c r="A601" i="35"/>
  <c r="A600" i="35"/>
  <c r="A599" i="35"/>
  <c r="A598" i="35"/>
  <c r="A597" i="35"/>
  <c r="A596" i="35"/>
  <c r="A595" i="35"/>
  <c r="A594" i="35"/>
  <c r="A593" i="35"/>
  <c r="A592" i="35"/>
  <c r="A591" i="35"/>
  <c r="A590" i="35"/>
  <c r="A589" i="35"/>
  <c r="A588" i="35"/>
  <c r="A587" i="35"/>
  <c r="A586" i="35"/>
  <c r="A585" i="35"/>
  <c r="A584" i="35"/>
  <c r="A583" i="35"/>
  <c r="A582" i="35"/>
  <c r="A581" i="35"/>
  <c r="A580" i="35"/>
  <c r="A579" i="35"/>
  <c r="A578" i="35"/>
  <c r="A577" i="35"/>
  <c r="A576" i="35"/>
  <c r="A575" i="35"/>
  <c r="A574" i="35"/>
  <c r="A573" i="35"/>
  <c r="A572" i="35"/>
  <c r="A571" i="35"/>
  <c r="A570" i="35"/>
  <c r="A569" i="35"/>
  <c r="A568" i="35"/>
  <c r="A567" i="35"/>
  <c r="A566" i="35"/>
  <c r="A565" i="35"/>
  <c r="A564" i="35"/>
  <c r="A563" i="35"/>
  <c r="A562" i="35"/>
  <c r="A561" i="35"/>
  <c r="A560" i="35"/>
  <c r="A559" i="35"/>
  <c r="A558" i="35"/>
  <c r="A557" i="35"/>
  <c r="A556" i="35"/>
  <c r="A555" i="35"/>
  <c r="A554" i="35"/>
  <c r="A553" i="35"/>
  <c r="A552" i="35"/>
  <c r="A551" i="35"/>
  <c r="A550" i="35"/>
  <c r="A549" i="35"/>
  <c r="A548" i="35"/>
  <c r="A547" i="35"/>
  <c r="A546" i="35"/>
  <c r="A545" i="35"/>
  <c r="A544" i="35"/>
  <c r="A543" i="35"/>
  <c r="A542" i="35"/>
  <c r="A541" i="35"/>
  <c r="A540" i="35"/>
  <c r="A539" i="35"/>
  <c r="A538" i="35"/>
  <c r="A537" i="35"/>
  <c r="A536" i="35"/>
  <c r="A535" i="35"/>
  <c r="A534" i="35"/>
  <c r="A533" i="35"/>
  <c r="A532" i="35"/>
  <c r="A531" i="35"/>
  <c r="A530" i="35"/>
  <c r="A529" i="35"/>
  <c r="A528" i="35"/>
  <c r="A527" i="35"/>
  <c r="A526" i="35"/>
  <c r="A525" i="35"/>
  <c r="A524" i="35"/>
  <c r="A523" i="35"/>
  <c r="A522" i="35"/>
  <c r="A521" i="35"/>
  <c r="A520" i="35"/>
  <c r="A519" i="35"/>
  <c r="A518" i="35"/>
  <c r="A517" i="35"/>
  <c r="A516" i="35"/>
  <c r="A515" i="35"/>
  <c r="A514" i="35"/>
  <c r="A513" i="35"/>
  <c r="A512" i="35"/>
  <c r="A511" i="35"/>
  <c r="A510" i="35"/>
  <c r="A509" i="35"/>
  <c r="A508" i="35"/>
  <c r="A507" i="35"/>
  <c r="A506" i="35"/>
  <c r="A505" i="35"/>
  <c r="A504" i="35"/>
  <c r="A503" i="35"/>
  <c r="A502" i="35"/>
  <c r="A501" i="35"/>
  <c r="A500" i="35"/>
  <c r="A499" i="35"/>
  <c r="A498" i="35"/>
  <c r="A497" i="35"/>
  <c r="A496" i="35"/>
  <c r="A495" i="35"/>
  <c r="A494" i="35"/>
  <c r="A493" i="35"/>
  <c r="A492" i="35"/>
  <c r="A491" i="35"/>
  <c r="A490" i="35"/>
  <c r="A489" i="35"/>
  <c r="A488" i="35"/>
  <c r="A487" i="35"/>
  <c r="A486" i="35"/>
  <c r="A485" i="35"/>
  <c r="A484" i="35"/>
  <c r="A483" i="35"/>
  <c r="A482" i="35"/>
  <c r="A481" i="35"/>
  <c r="A480" i="35"/>
  <c r="A479" i="35"/>
  <c r="A478" i="35"/>
  <c r="A477" i="35"/>
  <c r="A476" i="35"/>
  <c r="A475" i="35"/>
  <c r="A474" i="35"/>
  <c r="A473" i="35"/>
  <c r="A472" i="35"/>
  <c r="A471" i="35"/>
  <c r="A470" i="35"/>
  <c r="A469" i="35"/>
  <c r="A468" i="35"/>
  <c r="A467" i="35"/>
  <c r="A466" i="35"/>
  <c r="A465" i="35"/>
  <c r="A464" i="35"/>
  <c r="A463" i="35"/>
  <c r="A462" i="35"/>
  <c r="A461" i="35"/>
  <c r="A460" i="35"/>
  <c r="A459" i="35"/>
  <c r="A458" i="35"/>
  <c r="A457" i="35"/>
  <c r="A456" i="35"/>
  <c r="A455" i="35"/>
  <c r="A454" i="35"/>
  <c r="A453" i="35"/>
  <c r="A452" i="35"/>
  <c r="A451" i="35"/>
  <c r="A450" i="35"/>
  <c r="A449" i="35"/>
  <c r="A448" i="35"/>
  <c r="A447" i="35"/>
  <c r="A446" i="35"/>
  <c r="A445" i="35"/>
  <c r="A444" i="35"/>
  <c r="A443" i="35"/>
  <c r="A442" i="35"/>
  <c r="A441" i="35"/>
  <c r="A440" i="35"/>
  <c r="A439" i="35"/>
  <c r="A438" i="35"/>
  <c r="A437" i="35"/>
  <c r="A436" i="35"/>
  <c r="A435" i="35"/>
  <c r="A434" i="35"/>
  <c r="A433" i="35"/>
  <c r="A432" i="35"/>
  <c r="A431" i="35"/>
  <c r="A430" i="35"/>
  <c r="A429" i="35"/>
  <c r="A428" i="35"/>
  <c r="A427" i="35"/>
  <c r="A426" i="35"/>
  <c r="A425" i="35"/>
  <c r="A424" i="35"/>
  <c r="A423" i="35"/>
  <c r="A422" i="35"/>
  <c r="A421" i="35"/>
  <c r="A420" i="35"/>
  <c r="A419" i="35"/>
  <c r="A418" i="35"/>
  <c r="A417" i="35"/>
  <c r="A416" i="35"/>
  <c r="A415" i="35"/>
  <c r="A414" i="35"/>
  <c r="A413" i="35"/>
  <c r="A412" i="35"/>
  <c r="A411" i="35"/>
  <c r="A410" i="35"/>
  <c r="A409" i="35"/>
  <c r="A408" i="35"/>
  <c r="A407" i="35"/>
  <c r="A406" i="35"/>
  <c r="A405" i="35"/>
  <c r="A404" i="35"/>
  <c r="A403" i="35"/>
  <c r="A402" i="35"/>
  <c r="A401" i="35"/>
  <c r="A400" i="35"/>
  <c r="A399" i="35"/>
  <c r="A398" i="35"/>
  <c r="A397" i="35"/>
  <c r="A396" i="35"/>
  <c r="A395" i="35"/>
  <c r="A394" i="35"/>
  <c r="A393" i="35"/>
  <c r="A392" i="35"/>
  <c r="A391" i="35"/>
  <c r="A390" i="35"/>
  <c r="A389" i="35"/>
  <c r="A388" i="35"/>
  <c r="A387" i="35"/>
  <c r="A386" i="35"/>
  <c r="A385" i="35"/>
  <c r="A384" i="35"/>
  <c r="A383" i="35"/>
  <c r="A382" i="35"/>
  <c r="A381" i="35"/>
  <c r="A380" i="35"/>
  <c r="A379" i="35"/>
  <c r="A378" i="35"/>
  <c r="A377" i="35"/>
  <c r="A376" i="35"/>
  <c r="A375" i="35"/>
  <c r="A374" i="35"/>
  <c r="A373" i="35"/>
  <c r="A372" i="35"/>
  <c r="A371" i="35"/>
  <c r="A370" i="35"/>
  <c r="A369" i="35"/>
  <c r="A368" i="35"/>
  <c r="A367" i="35"/>
  <c r="A366" i="35"/>
  <c r="A365" i="35"/>
  <c r="A364" i="35"/>
  <c r="A363" i="35"/>
  <c r="A362" i="35"/>
  <c r="A361" i="35"/>
  <c r="A360" i="35"/>
  <c r="A359" i="35"/>
  <c r="A358" i="35"/>
  <c r="A357" i="35"/>
  <c r="A356" i="35"/>
  <c r="A355" i="35"/>
  <c r="A354" i="35"/>
  <c r="A353" i="35"/>
  <c r="A352" i="35"/>
  <c r="A351" i="35"/>
  <c r="A350" i="35"/>
  <c r="A349" i="35"/>
  <c r="A348" i="35"/>
  <c r="A347" i="35"/>
  <c r="A346" i="35"/>
  <c r="A345" i="35"/>
  <c r="A344" i="35"/>
  <c r="A343" i="35"/>
  <c r="A342" i="35"/>
  <c r="A341" i="35"/>
  <c r="A340" i="35"/>
  <c r="A339" i="35"/>
  <c r="A338" i="35"/>
  <c r="A337" i="35"/>
  <c r="A336" i="35"/>
  <c r="A335" i="35"/>
  <c r="A334" i="35"/>
  <c r="A333" i="35"/>
  <c r="A332" i="35"/>
  <c r="A331" i="35"/>
  <c r="A330" i="35"/>
  <c r="A329" i="35"/>
  <c r="A328" i="35"/>
  <c r="A327" i="35"/>
  <c r="A326" i="35"/>
  <c r="A325" i="35"/>
  <c r="A324" i="35"/>
  <c r="A323" i="35"/>
  <c r="A322" i="35"/>
  <c r="A321" i="35"/>
  <c r="A320" i="35"/>
  <c r="A319" i="35"/>
  <c r="A318" i="35"/>
  <c r="A317" i="35"/>
  <c r="A316" i="35"/>
  <c r="A315" i="35"/>
  <c r="A314" i="35"/>
  <c r="A313" i="35"/>
  <c r="A312" i="35"/>
  <c r="A311" i="35"/>
  <c r="A310" i="35"/>
  <c r="A309" i="35"/>
  <c r="A308" i="35"/>
  <c r="A307" i="35"/>
  <c r="A306" i="35"/>
  <c r="A305" i="35"/>
  <c r="A304" i="35"/>
  <c r="A303" i="35"/>
  <c r="A302" i="35"/>
  <c r="A301" i="35"/>
  <c r="A300" i="35"/>
  <c r="A299" i="35"/>
  <c r="A298" i="35"/>
  <c r="A297" i="35"/>
  <c r="A296" i="35"/>
  <c r="A295" i="35"/>
  <c r="A294" i="35"/>
  <c r="A293" i="35"/>
  <c r="A292" i="35"/>
  <c r="A291" i="35"/>
  <c r="A290" i="35"/>
  <c r="A289" i="35"/>
  <c r="A288" i="35"/>
  <c r="A287" i="35"/>
  <c r="A286" i="35"/>
  <c r="A285" i="35"/>
  <c r="A284" i="35"/>
  <c r="A283" i="35"/>
  <c r="A282" i="35"/>
  <c r="A281" i="35"/>
  <c r="A280" i="35"/>
  <c r="A279" i="35"/>
  <c r="A278" i="35"/>
  <c r="A277" i="35"/>
  <c r="A276" i="35"/>
  <c r="A275" i="35"/>
  <c r="A274" i="35"/>
  <c r="A273" i="35"/>
  <c r="A272" i="35"/>
  <c r="A271" i="35"/>
  <c r="A270" i="35"/>
  <c r="A269" i="35"/>
  <c r="A268" i="35"/>
  <c r="A267" i="35"/>
  <c r="A266" i="35"/>
  <c r="A265" i="35"/>
  <c r="A264" i="35"/>
  <c r="A263" i="35"/>
  <c r="A262" i="35"/>
  <c r="A261" i="35"/>
  <c r="A260" i="35"/>
  <c r="A259" i="35"/>
  <c r="A258" i="35"/>
  <c r="A257" i="35"/>
  <c r="A256" i="35"/>
  <c r="A255" i="35"/>
  <c r="A254" i="35"/>
  <c r="A253" i="35"/>
  <c r="A252" i="35"/>
  <c r="A251" i="35"/>
  <c r="A250" i="35"/>
  <c r="A249" i="35"/>
  <c r="A248" i="35"/>
  <c r="A247" i="35"/>
  <c r="A246" i="35"/>
  <c r="A245" i="35"/>
  <c r="A244" i="35"/>
  <c r="A243" i="35"/>
  <c r="A242" i="35"/>
  <c r="A241" i="35"/>
  <c r="A240" i="35"/>
  <c r="A239" i="35"/>
  <c r="A238" i="35"/>
  <c r="A237" i="35"/>
  <c r="A236" i="35"/>
  <c r="A235" i="35"/>
  <c r="A234" i="35"/>
  <c r="A233" i="35"/>
  <c r="A232" i="35"/>
  <c r="A231" i="35"/>
  <c r="A230" i="35"/>
  <c r="A229" i="35"/>
  <c r="A228" i="35"/>
  <c r="A227" i="35"/>
  <c r="A226" i="35"/>
  <c r="A225" i="35"/>
  <c r="A224" i="35"/>
  <c r="A223" i="35"/>
  <c r="A222" i="35"/>
  <c r="A221" i="35"/>
  <c r="A220" i="35"/>
  <c r="A219" i="35"/>
  <c r="A218" i="35"/>
  <c r="A217" i="35"/>
  <c r="A216" i="35"/>
  <c r="A215" i="35"/>
  <c r="A214" i="35"/>
  <c r="A213" i="35"/>
  <c r="A212" i="35"/>
  <c r="A211" i="35"/>
  <c r="A210" i="35"/>
  <c r="A209" i="35"/>
  <c r="A208" i="35"/>
  <c r="A207" i="35"/>
  <c r="A206" i="35"/>
  <c r="A205" i="35"/>
  <c r="A204" i="35"/>
  <c r="A203" i="35"/>
  <c r="A202" i="35"/>
  <c r="A201" i="35"/>
  <c r="A200" i="35"/>
  <c r="A199" i="35"/>
  <c r="A198" i="35"/>
  <c r="A197" i="35"/>
  <c r="A196" i="35"/>
  <c r="A195" i="35"/>
  <c r="A194" i="35"/>
  <c r="A193" i="35"/>
  <c r="A192" i="35"/>
  <c r="A191" i="35"/>
  <c r="A190" i="35"/>
  <c r="A189" i="35"/>
  <c r="A188" i="35"/>
  <c r="A187" i="35"/>
  <c r="A186" i="35"/>
  <c r="A185" i="35"/>
  <c r="A184" i="35"/>
  <c r="A183" i="35"/>
  <c r="A182" i="35"/>
  <c r="A181" i="35"/>
  <c r="A180" i="35"/>
  <c r="A179" i="35"/>
  <c r="A178" i="35"/>
  <c r="A177" i="35"/>
  <c r="A176" i="35"/>
  <c r="A175" i="35"/>
  <c r="A174" i="35"/>
  <c r="A173" i="35"/>
  <c r="A172" i="35"/>
  <c r="A171" i="35"/>
  <c r="A170" i="35"/>
  <c r="A169" i="35"/>
  <c r="A168" i="35"/>
  <c r="A167" i="35"/>
  <c r="A166" i="35"/>
  <c r="A165" i="35"/>
  <c r="A164" i="35"/>
  <c r="A163" i="35"/>
  <c r="A162" i="35"/>
  <c r="A161" i="35"/>
  <c r="A160" i="35"/>
  <c r="A159" i="35"/>
  <c r="A158" i="35"/>
  <c r="A157" i="35"/>
  <c r="A156" i="35"/>
  <c r="A155" i="35"/>
  <c r="A154" i="35"/>
  <c r="A153" i="35"/>
  <c r="A152" i="35"/>
  <c r="A151" i="35"/>
  <c r="A150" i="35"/>
  <c r="A149" i="35"/>
  <c r="A148" i="35"/>
  <c r="A147" i="35"/>
  <c r="A146" i="35"/>
  <c r="A145" i="35"/>
  <c r="A144" i="35"/>
  <c r="A143" i="35"/>
  <c r="A142" i="35"/>
  <c r="A141" i="35"/>
  <c r="A140" i="35"/>
  <c r="A139" i="35"/>
  <c r="A138" i="35"/>
  <c r="A137" i="35"/>
  <c r="A136" i="35"/>
  <c r="A135" i="35"/>
  <c r="A134" i="35"/>
  <c r="A133" i="35"/>
  <c r="A132" i="35"/>
  <c r="A131" i="35"/>
  <c r="A130" i="35"/>
  <c r="A129" i="35"/>
  <c r="A128" i="35"/>
  <c r="A127" i="35"/>
  <c r="A126" i="35"/>
  <c r="A125" i="35"/>
  <c r="A124" i="35"/>
  <c r="A123" i="35"/>
  <c r="A122" i="35"/>
  <c r="A121" i="35"/>
  <c r="A120" i="35"/>
  <c r="A119" i="35"/>
  <c r="A118" i="35"/>
  <c r="A117" i="35"/>
  <c r="A116" i="35"/>
  <c r="A115" i="35"/>
  <c r="A114" i="35"/>
  <c r="A113" i="35"/>
  <c r="A112" i="35"/>
  <c r="A111" i="35"/>
  <c r="A110" i="35"/>
  <c r="A109" i="35"/>
  <c r="A108" i="35"/>
  <c r="A107" i="35"/>
  <c r="A106" i="35"/>
  <c r="A105" i="35"/>
  <c r="A104" i="35"/>
  <c r="A103" i="35"/>
  <c r="A102" i="35"/>
  <c r="A101" i="35"/>
  <c r="A100" i="35"/>
  <c r="A99" i="35"/>
  <c r="A98" i="35"/>
  <c r="A97" i="35"/>
  <c r="A96" i="35"/>
  <c r="A95" i="35"/>
  <c r="A94" i="35"/>
  <c r="A93" i="35"/>
  <c r="A92" i="35"/>
  <c r="A91" i="35"/>
  <c r="A90" i="35"/>
  <c r="A89" i="35"/>
  <c r="A88" i="35"/>
  <c r="A87" i="35"/>
  <c r="A86" i="35"/>
  <c r="A85" i="35"/>
  <c r="A84" i="35"/>
  <c r="A83" i="35"/>
  <c r="A82" i="35"/>
  <c r="A81" i="35"/>
  <c r="A80" i="35"/>
  <c r="A79" i="35"/>
  <c r="A78" i="35"/>
  <c r="A77" i="35"/>
  <c r="A76" i="35"/>
  <c r="A75" i="35"/>
  <c r="A74" i="35"/>
  <c r="A73" i="35"/>
  <c r="A72" i="35"/>
  <c r="A71" i="35"/>
  <c r="A70" i="35"/>
  <c r="A69" i="35"/>
  <c r="A68" i="35"/>
  <c r="A67" i="35"/>
  <c r="A66" i="35"/>
  <c r="A65" i="35"/>
  <c r="A64" i="35"/>
  <c r="A63" i="35"/>
  <c r="A62" i="35"/>
  <c r="A61" i="35"/>
  <c r="A60" i="35"/>
  <c r="A59" i="35"/>
  <c r="A58" i="35"/>
  <c r="A57" i="35"/>
  <c r="A56" i="35"/>
  <c r="A55" i="35"/>
  <c r="A54" i="35"/>
  <c r="A53" i="35"/>
  <c r="A52" i="35"/>
  <c r="A51" i="35"/>
  <c r="A50" i="35"/>
  <c r="A49" i="35"/>
  <c r="A48" i="35"/>
  <c r="A47" i="35"/>
  <c r="A46" i="35"/>
  <c r="A45" i="35"/>
  <c r="A44" i="35"/>
  <c r="A43" i="35"/>
  <c r="A42" i="35"/>
  <c r="A41" i="35"/>
  <c r="A40" i="35"/>
  <c r="A39" i="35"/>
  <c r="A38" i="35"/>
  <c r="A37" i="35"/>
  <c r="A36" i="35"/>
  <c r="A35" i="35"/>
  <c r="A34" i="35"/>
  <c r="A33" i="35"/>
  <c r="A32" i="35"/>
  <c r="A31" i="35"/>
  <c r="A30" i="35"/>
  <c r="A29" i="35"/>
  <c r="A28" i="35"/>
  <c r="A27" i="35"/>
  <c r="A26" i="35"/>
  <c r="A25" i="35"/>
  <c r="A24" i="35"/>
  <c r="A23" i="35"/>
  <c r="A22" i="35"/>
  <c r="A21" i="35"/>
  <c r="A20" i="35"/>
  <c r="A19" i="35"/>
  <c r="A18" i="35"/>
  <c r="A17" i="35"/>
  <c r="A16" i="35"/>
  <c r="A15" i="35"/>
  <c r="A14" i="35"/>
  <c r="A13" i="35"/>
  <c r="A12" i="35"/>
  <c r="A11" i="35"/>
  <c r="A10" i="35"/>
  <c r="A9" i="35"/>
  <c r="A8" i="35"/>
  <c r="A7" i="35"/>
  <c r="A6" i="35"/>
  <c r="A5" i="35"/>
  <c r="A4" i="35"/>
  <c r="D28" i="34"/>
  <c r="D27" i="34"/>
  <c r="D20" i="11"/>
  <c r="D21" i="16"/>
  <c r="D20" i="16"/>
  <c r="D19" i="16"/>
  <c r="D18" i="16"/>
  <c r="D17" i="16"/>
  <c r="D16" i="16"/>
  <c r="D15" i="16"/>
  <c r="D13" i="16"/>
  <c r="D12" i="16"/>
  <c r="D11" i="16"/>
  <c r="D10" i="16"/>
  <c r="D9" i="16"/>
  <c r="D8" i="16"/>
  <c r="D7" i="16"/>
  <c r="D6" i="16"/>
  <c r="D5" i="16"/>
  <c r="D3" i="16"/>
</calcChain>
</file>

<file path=xl/sharedStrings.xml><?xml version="1.0" encoding="utf-8"?>
<sst xmlns="http://schemas.openxmlformats.org/spreadsheetml/2006/main" count="5199" uniqueCount="1291">
  <si>
    <r>
      <rPr>
        <b/>
        <sz val="11"/>
        <color rgb="FF0000FF"/>
        <rFont val="宋体"/>
        <charset val="134"/>
        <scheme val="minor"/>
      </rPr>
      <t>报名联系电话：张经理 13603850868 ； 薛部长 13939512795 ；</t>
    </r>
    <r>
      <rPr>
        <b/>
        <sz val="11"/>
        <color rgb="FF0000FF"/>
        <rFont val="宋体"/>
        <charset val="134"/>
        <scheme val="minor"/>
      </rPr>
      <t xml:space="preserve">
</t>
    </r>
    <r>
      <rPr>
        <b/>
        <sz val="11"/>
        <color rgb="FF0000FF"/>
        <rFont val="宋体"/>
        <charset val="134"/>
        <scheme val="minor"/>
      </rPr>
      <t xml:space="preserve">             </t>
    </r>
    <r>
      <rPr>
        <b/>
        <sz val="11"/>
        <color rgb="FF0000FF"/>
        <rFont val="宋体"/>
        <charset val="134"/>
        <scheme val="minor"/>
      </rPr>
      <t>王部长 19903955122 ；</t>
    </r>
    <r>
      <rPr>
        <b/>
        <sz val="11"/>
        <color rgb="FF0000FF"/>
        <rFont val="宋体"/>
        <charset val="134"/>
        <scheme val="minor"/>
      </rPr>
      <t xml:space="preserve">     </t>
    </r>
    <r>
      <rPr>
        <b/>
        <sz val="11"/>
        <color rgb="FF0000FF"/>
        <rFont val="宋体"/>
        <charset val="134"/>
        <scheme val="minor"/>
      </rPr>
      <t xml:space="preserve">
</t>
    </r>
    <r>
      <rPr>
        <b/>
        <sz val="11"/>
        <color rgb="FF0000FF"/>
        <rFont val="宋体"/>
        <charset val="134"/>
        <scheme val="minor"/>
      </rPr>
      <t>联系人：薛冬</t>
    </r>
    <r>
      <rPr>
        <b/>
        <sz val="11"/>
        <color rgb="FF0000FF"/>
        <rFont val="宋体"/>
        <charset val="134"/>
        <scheme val="minor"/>
      </rPr>
      <t xml:space="preserve">                       </t>
    </r>
    <r>
      <rPr>
        <b/>
        <sz val="11"/>
        <color rgb="FF0000FF"/>
        <rFont val="宋体"/>
        <charset val="134"/>
        <scheme val="minor"/>
      </rPr>
      <t>邮箱：hnshwl@shuanghui.net</t>
    </r>
  </si>
  <si>
    <t>序号</t>
  </si>
  <si>
    <t>外包区域或线路</t>
  </si>
  <si>
    <t>业务类型</t>
  </si>
  <si>
    <t>年参考运输量（吨）</t>
  </si>
  <si>
    <t>拟外包合同期</t>
  </si>
  <si>
    <t>报价单位</t>
  </si>
  <si>
    <t>（含税开票价）</t>
  </si>
  <si>
    <t>漯河/晋中/太原/阳泉（含上述地点所辖行政辖区）</t>
  </si>
  <si>
    <t>低温（不含餐饮公司特殊订单）</t>
  </si>
  <si>
    <t>2025年6月1日-2026年3月31日</t>
  </si>
  <si>
    <t>元/吨*公里</t>
  </si>
  <si>
    <t>漯河/忻州/朔州/大同（含上述地点所辖行政辖区）</t>
  </si>
  <si>
    <t>漯河/济源/焦作（含上述地点所辖行政辖区）</t>
  </si>
  <si>
    <t>漯河/晋城/长治/临汾/吕梁/介休（含上述地点所辖行政辖区）</t>
  </si>
  <si>
    <t>漯河/河北省/北京/天津/太仆寺旗（含上述地点所辖行政辖区）</t>
  </si>
  <si>
    <t>漯河/甘肃/青海/西藏/新疆（含上述地点所辖行政辖区）</t>
  </si>
  <si>
    <t>漯河/宁夏回族自治区/阿拉善左旗/乌海（含上述地点所辖行政辖区）</t>
  </si>
  <si>
    <t>漯河/上海市（不含工厂调拨）、浙江全省（含上述地点所辖行政辖区）</t>
  </si>
  <si>
    <t>漯河/周口（含上述地点所辖行政辖区）</t>
  </si>
  <si>
    <t>漯河/商丘（含上述地点所辖行政辖区）</t>
  </si>
  <si>
    <t>漯河/安徽全省（含上述地点所辖行政辖区）</t>
  </si>
  <si>
    <t>漯河/山东全省（含上述地点所辖行政辖区）</t>
  </si>
  <si>
    <t>漯河/平顶山/信阳/驻马店（含上述地点所辖行政辖区）</t>
  </si>
  <si>
    <t>漯河/江苏省北部（含徐州/宿迁/淮安/连云港/盐城）（含上述地点所辖行政辖区）</t>
  </si>
  <si>
    <t>漯河/江苏南部（扬州、泰州、镇江、南京、常州、苏州、无锡、南通）（含上述地点所辖行政辖区）</t>
  </si>
  <si>
    <t>漯河/洛阳/三门峡/运城（含上述地点所辖行政辖区）</t>
  </si>
  <si>
    <t>漯河/南阳市/湖北襄阳市（含上述地点所辖行政辖区）</t>
  </si>
  <si>
    <t>漯河/武汉市（含上述地点所辖行政辖区）</t>
  </si>
  <si>
    <t>漯河/湖北荆门、荆州、宜昌市（不含恩施，含上述地点所辖行政辖区）</t>
  </si>
  <si>
    <t>漯河/湖北随州、孝感、黄冈、鄂州、黄石市、咸宁市（含上述地点所辖行政辖区）</t>
  </si>
  <si>
    <t>漯河/湖南全省（含上述地点所辖行政辖区）</t>
  </si>
  <si>
    <t>漯河/许昌市（含上述地点所辖行政辖区）</t>
  </si>
  <si>
    <t>漯河/郑州（不含郑州工厂调拨）/开封（行政辖区市、县、区）</t>
  </si>
  <si>
    <t>漯河/陕西全省（行政辖区市、县、区）不含工厂调拨</t>
  </si>
  <si>
    <t>漯河/鹤壁/安阳/濮阳/新乡（含上述地点所辖行政辖区）</t>
  </si>
  <si>
    <t>漯河/黑龙江/吉林/辽宁全省（含上述地点所辖行政辖区）</t>
  </si>
  <si>
    <t>漯河/云南/贵州/四川（不含绵阳工厂调拨）/重庆</t>
  </si>
  <si>
    <t>漯河/海南/广西全省（含上述地点所辖行政辖区）</t>
  </si>
  <si>
    <t>漯河/广东全省（含工厂调拨）</t>
  </si>
  <si>
    <t>漯河/陕西工厂调拨（含上述地点所辖行政辖区）</t>
  </si>
  <si>
    <t>漯河/昆明工厂调拨（含上述地点所辖行政辖区）</t>
  </si>
  <si>
    <t>漯河/上海工厂调拨（含上述地点所辖行政辖区）</t>
  </si>
  <si>
    <t>漯河-北京低温熟食（0-4度区间）6吨保底结算，生鲜计划时效</t>
  </si>
  <si>
    <t>低温餐饮订单</t>
  </si>
  <si>
    <t>漯河/河南全省（≥15吨）</t>
  </si>
  <si>
    <t>冻品</t>
  </si>
  <si>
    <t>漯河/广东全省（≥15吨）</t>
  </si>
  <si>
    <t>漯河/福建全省（≥15吨）</t>
  </si>
  <si>
    <t>漯河/江、浙、沪全省（≥15吨）</t>
  </si>
  <si>
    <t>漯河/山西/内蒙全省（≥15吨）</t>
  </si>
  <si>
    <t>漯河/黑龙江/吉林/辽宁全省（≥15吨）</t>
  </si>
  <si>
    <t>漯河/阜阳/亳州/永城（行政辖区市、县、区）</t>
  </si>
  <si>
    <t>漯河/鹤壁/安阳/濮阳/邯郸市（除台前/范县）</t>
  </si>
  <si>
    <t>漯河/商丘（不含永城）行政区域</t>
  </si>
  <si>
    <t>漯河/临颍县</t>
  </si>
  <si>
    <t>漯河/开封（行政辖区市、县、区）</t>
  </si>
  <si>
    <t>漯河/许昌（行政辖区市、县、区）</t>
  </si>
  <si>
    <t>漯河/郑州市（含上述地点所辖行政辖区）</t>
  </si>
  <si>
    <t>漯河/三门峡/洛阳（行政辖区市、县、区）</t>
  </si>
  <si>
    <t>漯河/西华县</t>
  </si>
  <si>
    <t>漯河/信阳市（含整个行政辖区）</t>
  </si>
  <si>
    <t>漯河/西平县</t>
  </si>
  <si>
    <t>漯河/驻马店（除西平、上蔡、遂平行政辖区）</t>
  </si>
  <si>
    <t>漯河/上蔡/遂平县</t>
  </si>
  <si>
    <t>漯河/平顶山（除舞钢/叶县外所有行政辖区）</t>
  </si>
  <si>
    <t>漯河/扶沟县</t>
  </si>
  <si>
    <t>漯河/舞钢/舞阳/叶县</t>
  </si>
  <si>
    <t>漯河/周口（卸货点除西华、扶沟辖区外、为上述地点行政辖区的）</t>
  </si>
  <si>
    <t>漯河/吕梁/介休（行政辖区市、县、区）</t>
  </si>
  <si>
    <t>漯河/湖南全省</t>
  </si>
  <si>
    <t>漯河/江西/福建全省（不含工厂调拨）</t>
  </si>
  <si>
    <t>漯河/晋城/长治/运城/临汾（含上述地点所辖行政辖区）</t>
  </si>
  <si>
    <t>漯河/陕西全省（除兴平调拨）（行政辖区市、县、区）</t>
  </si>
  <si>
    <t>漯河/江苏省北部（含徐州/宿迁/淮安/连云港/盐城）</t>
  </si>
  <si>
    <t>漯河/广东全省（含华南配送中心调拨）</t>
  </si>
  <si>
    <t>漯河/云南/贵州/广西/海南</t>
  </si>
  <si>
    <t>漯河/京山/天门/潜江/监利/石首/仙桃/洪湖</t>
  </si>
  <si>
    <t>漯河/红安/麻城/新洲/黄冈/鄂州/黄石/浠水/英山/罗田/黄梅/蕲春/大冶/阳新（卸货点为上述地点行政辖区）</t>
  </si>
  <si>
    <t>漯河/荆门/荆州/钟祥/当阳/宜昌/恩施/利川/松滋/公安（卸货点为上述地点行政辖区）</t>
  </si>
  <si>
    <t>漯河/襄阳/老河口/丹江口/谷城/枣阳/宜城/十堰/房县/白河/郧县/郧西/保康/南漳（卸货点为上述地点行政辖区）</t>
  </si>
  <si>
    <t>漯河/大悟/广水/随州/孝昌/安陆/孝感/应城/汉川/武汉/咸宁/通山/崇阳/赤壁/嘉鱼（卸货点为上述地点行政辖区）</t>
  </si>
  <si>
    <t>漯河/微山/枣庄/临沂/日照/诸城/高密/青岛/烟台/威海（行政辖区）</t>
  </si>
  <si>
    <t>漯河/安徽北部（除阜阳亳州外行政辖区市、县、区）</t>
  </si>
  <si>
    <t>漯河/安徽南部（滁州（不含明光、定远、凤阳）/六安/合肥/巢湖/马鞍山/铜陵/安庆/池州/黄山/宣州/芜湖行政辖区</t>
  </si>
  <si>
    <t>漯河/晋中/太原/阳泉/忻州/朔州/大同（含上述地点所辖行政辖区）（不含介休）</t>
  </si>
  <si>
    <t>漯河/江苏南部（扬州、泰州、镇江、南京、常州、苏州、无锡、南通、含上海）行政辖区</t>
  </si>
  <si>
    <t>漯河/内蒙古全省（不含赤峰/通辽/乌兰浩特/阿拉善左旗/呼伦贝尔/牙克石/根河/鄂伦春/扎兰屯/阿荣旗/加格达奇/太仆寺旗/乌海）（终点卸货地除上述城市外内蒙行政辖区内的、均归属该线路）</t>
  </si>
  <si>
    <t>漯河/邢台/衡水/沧州/天津/唐山/承德/秦皇岛（含上述地点所辖行政辖区）</t>
  </si>
  <si>
    <t>漯河/焦作/济源（行政辖区市、县、区）</t>
  </si>
  <si>
    <t>漯河/新疆/甘肃/宁夏/青海</t>
  </si>
  <si>
    <t>漯河/石家庄/保定/张家口/太仆寺旗/北京/廊坊（含上述地点所辖行政辖区）</t>
  </si>
  <si>
    <t>漯河/南阳市（行政辖区市、县、区）</t>
  </si>
  <si>
    <t>漯河/浙江全省</t>
  </si>
  <si>
    <t>漯河/绵阳调拨</t>
  </si>
  <si>
    <t>漯河/南昌调拨</t>
  </si>
  <si>
    <t>漯河/陕西工厂调拨</t>
  </si>
  <si>
    <t>漯河/新乡市</t>
  </si>
  <si>
    <t>漯河/洛阳/三门峡/灵宝（终点卸货地为上述地点或行政辖区的、均归属该线路）</t>
  </si>
  <si>
    <t>连锁店</t>
  </si>
  <si>
    <t>元/车*公里</t>
  </si>
  <si>
    <t>漯河/荥阳/武陟/焦作/博爱/济源/吉利区/孟州/偃师/巩义（终点卸货地为上述地点或行政辖区的、均归属该线路）</t>
  </si>
  <si>
    <t>漯河/临颍/许昌/禹州/新密/米村（终点卸货地为上述地点或行政辖区的、均归属该线路）</t>
  </si>
  <si>
    <t>漯河/平顶山/襄县/郏县/宝丰/石龙区（终点卸货地为上述地点或行政辖区的、均归属该线路）</t>
  </si>
  <si>
    <t>漯河/西平/上蔡/平舆/新蔡/正阳/息县/商城（终点卸货地为上述地点或行政辖区的、均归属该线路）</t>
  </si>
  <si>
    <t>漯河/原阳/延津/滑县/浚县/内黄/濮阳/范县（终点卸货地为上述地点或行政辖区的、均归属该线路）</t>
  </si>
  <si>
    <t>漯河/中牟/开封/封丘/长垣（终点卸货地为上述地点或行政辖区的、均归属该线路）</t>
  </si>
  <si>
    <t>漯河/新乡/卫辉/鹤壁/汤阴/林州（终点卸货地为上述地点或行政辖区的、均归属该线路）</t>
  </si>
  <si>
    <t>漯河/遂平/驻马店/泌阳/南阳（终点卸货地为上述地点或行政辖区的、均归属该线路）</t>
  </si>
  <si>
    <t>漯河/周口/扶沟/商丘/永城/淮北（终点卸货地为上述地点或行政辖区的、均归属该线路）</t>
  </si>
  <si>
    <t>漯河/安阳/成安（邯郸）（终点卸货地为上述地点或行政辖区的、均归属该线路）</t>
  </si>
  <si>
    <t>漯河市市内（不含养殖场）</t>
  </si>
  <si>
    <t>熟食</t>
  </si>
  <si>
    <t>元/车次</t>
  </si>
  <si>
    <t>漯河/西华（养殖场食堂物资,以最后卸货点为准）</t>
  </si>
  <si>
    <t>漯河/漯河（养殖场食堂物资,以最后卸货点为准）</t>
  </si>
  <si>
    <t>漯河/江西全省</t>
  </si>
  <si>
    <t>生鲜</t>
  </si>
  <si>
    <t>漯河/郑州双汇</t>
  </si>
  <si>
    <t>元/吨</t>
  </si>
  <si>
    <t>漯河/沈阳双汇</t>
  </si>
  <si>
    <t>漯河/阜新/彰武双汇</t>
  </si>
  <si>
    <t>漯河/绵阳双汇</t>
  </si>
  <si>
    <t>漯河/哈尔滨双汇/望奎双汇/宝泉岭双汇</t>
  </si>
  <si>
    <t>漯河/芜湖双汇</t>
  </si>
  <si>
    <t>漯河/南宁双汇</t>
  </si>
  <si>
    <t>漯河/清远双汇</t>
  </si>
  <si>
    <t>漯河/唐山双汇</t>
  </si>
  <si>
    <t>漯河/昆明双汇</t>
  </si>
  <si>
    <t>漯河/武汉双汇</t>
  </si>
  <si>
    <t>漯河/济源双汇</t>
  </si>
  <si>
    <t>漯河/淮安双汇</t>
  </si>
  <si>
    <t>漯河/宜昌双汇</t>
  </si>
  <si>
    <t>漯河/南昌双汇</t>
  </si>
  <si>
    <t>漯河/西安双汇</t>
  </si>
  <si>
    <t>周口港-西华禽业饲料厂</t>
  </si>
  <si>
    <t>散装豆粕</t>
  </si>
  <si>
    <t>逍遥港-临颍禽业饲料厂</t>
  </si>
  <si>
    <t>逍遥港-西华禽业饲料厂</t>
  </si>
  <si>
    <t>漯河港-临颍禽业饲料厂</t>
  </si>
  <si>
    <t>周口益海嘉里/临颍禽业饲料厂</t>
  </si>
  <si>
    <t>周口益海嘉里/西华禽业饲料厂</t>
  </si>
  <si>
    <t>周口港-临颍禽业饲料厂</t>
  </si>
  <si>
    <t>漯河/郑州（7.6米车可装30斗约4.8吨，料斗需拉回）</t>
  </si>
  <si>
    <t>液体蛋白</t>
  </si>
  <si>
    <t>双汇漯河总部工厂/食品城集装箱货场/火车站货场（挂车）</t>
  </si>
  <si>
    <t>漯河总部分厂之间下料短盘，单车次不超8吨（不足8吨按8吨结算）</t>
  </si>
  <si>
    <t>下料</t>
  </si>
  <si>
    <t>漯河16家商品鸡场/漯河一期/二期宰鸡厂</t>
  </si>
  <si>
    <t>毛鸡</t>
  </si>
  <si>
    <t>元/只</t>
  </si>
  <si>
    <t>漯河第17商品鸡场至西华宰鸡厂　</t>
  </si>
  <si>
    <t>以实际运输量为准</t>
  </si>
  <si>
    <t>漯河二期商品鸡场姜店、赵庄、马村、曹城5个农场 至 西华宰鸡厂（高速）</t>
  </si>
  <si>
    <t>漯河二期商品鸡场姜店、赵庄、马村、曹城5个农场 至 西华宰鸡厂（非高速）</t>
  </si>
  <si>
    <t>漯河二期商品鸡场三家店、姜店、赵庄、马村、曹城7个农场 至 漯河一期/二期宰鸡厂（高速）</t>
  </si>
  <si>
    <t>漯河二期商品鸡场三家店、姜店、赵庄、马村、曹城7个农场 至 漯河一期/二期宰鸡厂（非高速）　</t>
  </si>
  <si>
    <t>漯河一期第11、12、13、14、15商品鸡场、漯河二期三家店2个商品鸡场 至 西华宰鸡厂（非高速）</t>
  </si>
  <si>
    <t>西华奉母商品鸡场 至 漯河一期/二期宰鸡厂</t>
  </si>
  <si>
    <t>漯河一期商品鸡公司16家商品鸡场、漯河一期种鸡公司14家种鸡场至漯河宰鸡厂/禽类无害化处理场；</t>
  </si>
  <si>
    <t>死淘鸡</t>
  </si>
  <si>
    <t>漯河二期商品鸡公司7家商品鸡场、漯河二期种鸡公司3家种鸡场至漯河宰鸡厂/禽类无害化处理场；</t>
  </si>
  <si>
    <t>临颍、西华饲料厂/漯河第一期商品鸡公司16家商品鸡场、漯河一期种鸡公司14家种鸡场</t>
  </si>
  <si>
    <t>鸡饲料</t>
  </si>
  <si>
    <t>临颍、西华饲料厂/漯河二期商品鸡公司7家商品鸡场、漯河二期种鸡公司3家种鸡场</t>
  </si>
  <si>
    <t>漯河肉业饲料厂/漯河第一期商品鸡公司16家商品鸡场</t>
  </si>
  <si>
    <t>农牧事业部7个农场外购、内转种猪、仔猪</t>
  </si>
  <si>
    <t>种猪、仔猪</t>
  </si>
  <si>
    <t>农牧事业部7个农场（保安一场、保安二场、舞钢农场、郾城农场、遂平农场、汇兴牧业、夏李农场）至 屠宰厂</t>
  </si>
  <si>
    <t>商品猪</t>
  </si>
  <si>
    <t>肉业饲料厂/保安一场</t>
  </si>
  <si>
    <t>猪饲料</t>
  </si>
  <si>
    <t>肉业饲料厂/保安二场</t>
  </si>
  <si>
    <t>肉业饲料厂/夏李农场</t>
  </si>
  <si>
    <t>肉业饲料厂/舞钢农场</t>
  </si>
  <si>
    <t>肉业饲料厂/郾城农场</t>
  </si>
  <si>
    <t>肉业饲料厂/汇兴牧业</t>
  </si>
  <si>
    <t>肉业饲料厂/遂平牧业</t>
  </si>
  <si>
    <t>常温物资</t>
  </si>
  <si>
    <t>肉业饲料厂/遂平农场</t>
  </si>
  <si>
    <t>肉业饲料厂/汇兴农场</t>
  </si>
  <si>
    <t>周口益海嘉里/漯河肉业饲料厂</t>
  </si>
  <si>
    <t>袋装豆粕</t>
  </si>
  <si>
    <t>周口益海嘉里/食用油科技</t>
  </si>
  <si>
    <t>猪油</t>
  </si>
  <si>
    <t>大豆油</t>
  </si>
  <si>
    <t>沈丘瑞茂通/临颍禽业饲料厂</t>
  </si>
  <si>
    <t>报名联系电话：13733958102    
联系人：李贺            邮箱：641045348@qq.com</t>
  </si>
  <si>
    <t>业务</t>
  </si>
  <si>
    <t>类型</t>
  </si>
  <si>
    <t>西华-商丘市</t>
  </si>
  <si>
    <t>冰鲜鸡</t>
  </si>
  <si>
    <t>元/车公里</t>
  </si>
  <si>
    <t>西华-江苏全省/含上海</t>
  </si>
  <si>
    <t>西华-漯河市</t>
  </si>
  <si>
    <t>元/吨公里</t>
  </si>
  <si>
    <t>西华-江苏全省/含上海≥20吨</t>
  </si>
  <si>
    <t>西华-山东全省≥20吨</t>
  </si>
  <si>
    <t>西华-广东全省≥20吨</t>
  </si>
  <si>
    <t>西华-湖北全省≥20吨</t>
  </si>
  <si>
    <t>西华-陕西全省≥20吨</t>
  </si>
  <si>
    <t>西华-郑州市（不足6吨按6吨结算）</t>
  </si>
  <si>
    <t>速冻</t>
  </si>
  <si>
    <t>西华-漯河市（不足6吨按6吨结算）</t>
  </si>
  <si>
    <t>西华商品鸡场-西华宰鸡厂</t>
  </si>
  <si>
    <t>7000万只</t>
  </si>
  <si>
    <t>西华饲料厂-西华商品鸡场、种鸡场</t>
  </si>
  <si>
    <t>饲料</t>
  </si>
  <si>
    <t>西华宰鸡厂、西华商品鸡场、西华种鸡场、孵化场-无害化处理场</t>
  </si>
  <si>
    <t>元/车</t>
  </si>
  <si>
    <t>报名联系电话： 13089972220
联系人：范部长            邮箱：546012357@qq.com</t>
  </si>
  <si>
    <t>报价单位（含税开票价）</t>
  </si>
  <si>
    <t>望奎-沈阳双汇</t>
  </si>
  <si>
    <t>高温</t>
  </si>
  <si>
    <t>望奎-鸡西-七台河-牡丹江区域（含所属行政辖区但不含虎林、东宁、绥芬河）</t>
  </si>
  <si>
    <t>望奎至长春、吉林区域：长春/公主岭/德惠/吉林/舒兰/永吉/九台/双阳/伊通/榆树/农安</t>
  </si>
  <si>
    <t>望奎－哈尔滨区域（仅含道里、道外、香坊、南岗、松北、呼兰、平房7个区）</t>
  </si>
  <si>
    <t>望奎－鹤岗-佳木斯-双鸭山区域（含所属行政辖区但不含桦南、抚远、饶河、萝北）</t>
  </si>
  <si>
    <t>望奎-吉蒙区域（包含蛟河、敦化、安图、延吉、珲春、磐石、四平、辽源、通化、梅河口、松原、白城、兴安盟、通辽上述城市行政辖区）</t>
  </si>
  <si>
    <t>望奎-黑蒙区域（包含齐齐哈尔行政辖区、黑河行政辖区、呼伦贝尔行政辖区、大兴安岭行政辖区）</t>
  </si>
  <si>
    <t>望奎-望奎双汇外围区域（包含绥化行政辖区不含望奎、大庆行政辖区、伊春市、铁力市）</t>
  </si>
  <si>
    <t>望奎-哈尔滨外围区域（含宾县、巴彦、木兰、方正、依兰、尚志、延寿、阿城、双城、五常）</t>
  </si>
  <si>
    <t>望奎-边境区域（包含桦南、萝北、抚远、饶河、虎林、东宁、绥芬河）</t>
  </si>
  <si>
    <t>平房区－佳木斯线（仅含依兰县、汤原县、佳木斯市区、双鸭山市区、桦川县、鹤岗市区、萝北县）</t>
  </si>
  <si>
    <t>低温</t>
  </si>
  <si>
    <t>平房区-黑西区域（含齐齐哈尔、大庆、绥化、黑河、伊春、大兴安岭下辖行政辖区）</t>
  </si>
  <si>
    <t>平房区-黑东区域（含牡丹江市、鸡西市、七台河市及下辖行政辖区，桦南县、宝清县、饶河县）</t>
  </si>
  <si>
    <t>平房区-抚远线（仅含绥滨县、富锦市、建三江、同江市、抚远市）</t>
  </si>
  <si>
    <t>平房区-哈尔滨区域（哈尔滨下辖行政辖区不含依兰县）</t>
  </si>
  <si>
    <t>平房区-长春线（仅含长春市、农安县、德惠市、扶余市）</t>
  </si>
  <si>
    <t>平房区-呼伦贝尔区域（呼伦贝尔下辖行政辖区）</t>
  </si>
  <si>
    <t>平房区-吉林省区域（除长春市、德惠市、扶余市、农安市外全境）</t>
  </si>
  <si>
    <t>平房区-内蒙古区域（仅含通辽、兴安盟及下辖行政辖区）</t>
  </si>
  <si>
    <t>平房区-沈阳市（沈阳市区）</t>
  </si>
  <si>
    <t>望奎-福建省-广东省</t>
  </si>
  <si>
    <t>望奎-安徽省-江苏省-上海省-浙江省</t>
  </si>
  <si>
    <t>望奎-河南省-湖北省-湖南省</t>
  </si>
  <si>
    <t>望奎-天津市-河北省-山东省-山西省-内蒙古西部（含乌兰察布、二连浩特及以西区域）</t>
  </si>
  <si>
    <t>望奎双汇-望奎外租库（往返）</t>
  </si>
  <si>
    <t>短盘</t>
  </si>
  <si>
    <t xml:space="preserve">宝泉岭报名联系电话：13694699871
联系人：刘洋            邮箱：754011733@qq.com
</t>
  </si>
  <si>
    <t>年运输量（吨）</t>
  </si>
  <si>
    <t>报价单位
（含税开票价）</t>
  </si>
  <si>
    <t>宝泉岭双汇-福建（区域内合计吨位≥20吨）</t>
  </si>
  <si>
    <t>宝泉岭-安徽（区域内合计吨位≥20吨）</t>
  </si>
  <si>
    <t>宝泉岭-河北省、北京（含下辖行政区域）（每个省内合计吨位≥20吨）</t>
  </si>
  <si>
    <t>宝泉岭-天津（含下辖行政区域）（区域内合计吨位≥20吨）</t>
  </si>
  <si>
    <t>宝泉岭-河南省（区域内合计吨位≥20吨）</t>
  </si>
  <si>
    <t>宝泉岭-吉林省、辽宁省（含下辖行政区域）（区域内合计吨位≥20吨）</t>
  </si>
  <si>
    <t>宝泉岭-重庆、四川省（含下辖行政区域）（区域内合计吨位≥20吨）</t>
  </si>
  <si>
    <t>宝泉岭-广东省（含下辖行政区域）（区域内合计吨位≥20吨）</t>
  </si>
  <si>
    <t>宝泉岭-湖北省、湖南省（含下辖行政区域）（区域内合计吨位≥20吨）</t>
  </si>
  <si>
    <t>宝泉岭双汇-哈尔滨市（肉制品调拨）</t>
  </si>
  <si>
    <t>宝泉岭-沈阳双汇（肉制品调拨）</t>
  </si>
  <si>
    <t>北京报名联系电话：13933347126
联系人：袁部长       邮箱：bjshwl202103@163.com</t>
  </si>
  <si>
    <t>玉田-唐山市区（往返）</t>
  </si>
  <si>
    <t>玉田-滦县（往返）</t>
  </si>
  <si>
    <t>玉田-内蒙古各下辖区域</t>
  </si>
  <si>
    <t>玉田-天津市各下辖区域</t>
  </si>
  <si>
    <t>玉田-石家庄各下辖区域</t>
  </si>
  <si>
    <t>玉田-山东省各下辖区域</t>
  </si>
  <si>
    <t>玉田-北京市各下辖区域</t>
  </si>
  <si>
    <t>玉田-唐山、廊坊各下辖区域</t>
  </si>
  <si>
    <t>玉田-山西省各下辖区域</t>
  </si>
  <si>
    <t>玉田-沧州、保定、衡水各下辖区域</t>
  </si>
  <si>
    <t>玉田-秦皇岛、承德、张家口各下辖区域</t>
  </si>
  <si>
    <t xml:space="preserve">报名联系电话：13941885819     
联系人：刘晔            邮箱：fxshwl@shuanghui.net </t>
  </si>
  <si>
    <t>阜新至哈尔滨区域</t>
  </si>
  <si>
    <t>阜新至沈阳</t>
  </si>
  <si>
    <t>阜新至吉林省区域</t>
  </si>
  <si>
    <t>阜新至大连区域</t>
  </si>
  <si>
    <t>阜新至秦皇岛区域</t>
  </si>
  <si>
    <t>阜新至彰武</t>
  </si>
  <si>
    <t>纸箱</t>
  </si>
  <si>
    <t>工厂-纸箱厂</t>
  </si>
  <si>
    <t>工厂-新华（瀚联汇）</t>
  </si>
  <si>
    <t>报名联系电话：赵经理 18739562609 毕部长 15702477246   
联系人：毕雪            邮箱：LNWL2020@163.com</t>
  </si>
  <si>
    <t>沈阳地区-沈阳市（行政区域，不含新民、法库、康平、辽中）</t>
  </si>
  <si>
    <t>肉制品</t>
  </si>
  <si>
    <t>沈阳地区-铁岭市（含行政辖区）-沈阳新民-沈阳法库-沈阳康平-沈阳辽中</t>
  </si>
  <si>
    <t>沈阳地区-抚顺市-本溪市-丹东市（含以上行政辖区）</t>
  </si>
  <si>
    <t>沈阳地区-辽阳市-鞍山市-营口市-大连市（含以上行政辖区）</t>
  </si>
  <si>
    <t>沈阳地区-阜新市-锦州市-盘锦市-朝阳市-葫芦岛市（含以上行政辖区）</t>
  </si>
  <si>
    <t>沈阳地区-赤峰市-通辽市-兴安盟-锡林郭勒盟-白城市（含以上行政辖区）</t>
  </si>
  <si>
    <t>沈阳地区-四平市-长春市-松原市（含以上行政辖区）</t>
  </si>
  <si>
    <t>沈阳地区-辽源市-通化市-白山市-吉林市-延边自治州</t>
  </si>
  <si>
    <t>沈阳地区-天津市-北京市（含以上行政辖区）</t>
  </si>
  <si>
    <t>沈阳地区-河南省-河北省（含以上行政辖区）</t>
  </si>
  <si>
    <t>沈阳地区-黑龙江省（含以上行政辖区）</t>
  </si>
  <si>
    <t>沈阳地区-山东省-山西省-河北省-河南省（含以上行政辖区）</t>
  </si>
  <si>
    <t>沈阳地区-安徽省-浙江省-江苏省-上海市（含以上行政辖区）</t>
  </si>
  <si>
    <t>沈阳地区-湖南省-湖北省-广西省-广东省-海南省（含以上行政辖区）</t>
  </si>
  <si>
    <t>沈阳地区-辽宁省-吉林省（含以上行政辖区）</t>
  </si>
  <si>
    <t>天津市-彰武县</t>
  </si>
  <si>
    <t>原辅料</t>
  </si>
  <si>
    <t>营口市-彰武县</t>
  </si>
  <si>
    <t>沈阳市-彰武县</t>
  </si>
  <si>
    <t>沈阳地区-沈阳市</t>
  </si>
  <si>
    <t>报名联系电话：程主管-18904180565
联系人：程主管          邮箱：331633977@qq.com</t>
  </si>
  <si>
    <t>彰武-河南省（省内所含城乡）</t>
  </si>
  <si>
    <t>彰武-江苏省、上海市（省内及直辖市所含城乡）</t>
  </si>
  <si>
    <t>彰武-河北省-山东省(含下辖行政区域</t>
  </si>
  <si>
    <t>彰武-湖北省、广东省(含下辖行政区域)</t>
  </si>
  <si>
    <t>彰武-安徽省(含下辖行政区域)</t>
  </si>
  <si>
    <t>彰武-吉林省-黑龙江省(含下辖行政区域)</t>
  </si>
  <si>
    <t>彰武-阜新、沈阳工厂冻品原料</t>
  </si>
  <si>
    <t>彰武商品鸡场-宰鸡厂</t>
  </si>
  <si>
    <t>只</t>
  </si>
  <si>
    <t>彰武饲料厂-彰武商品鸡、种鸡场</t>
  </si>
  <si>
    <t>吨</t>
  </si>
  <si>
    <t>彰武商品鸡场、种鸡场-无害化处理厂</t>
  </si>
  <si>
    <t>报名联系电话：13011763933    
联系人：李敏           邮箱：sdshwl@shuanghui.net</t>
  </si>
  <si>
    <t>德州-张家口-承德地区（含下辖行政区域，含宝昌）</t>
  </si>
  <si>
    <t>德州-枣庄-临沂-新沂-日照地区（含下辖行政区域）</t>
  </si>
  <si>
    <t>德州-天津-廊坊-唐山-秦皇岛（含下辖行政区域）</t>
  </si>
  <si>
    <t>德州-漯河市（含下辖行政区域）</t>
  </si>
  <si>
    <t>德州-衡水-沧州地区（含下辖行政区域）</t>
  </si>
  <si>
    <t>德州-邢台地区(沙河/永年/平乡/南宫等) ，德州-邯郸地区(涉县/武安/肥乡/成安/魏县/大名/临漳/磁县/峰峰等)</t>
  </si>
  <si>
    <t>德州-潍坊/青岛(不含平度)</t>
  </si>
  <si>
    <t>德州-石家庄地区(辛集/深州/深泽/无极/晋州/鹿泉/井陉/元氏/赞皇/新乐/平山/行唐等)</t>
  </si>
  <si>
    <t>德州-平度/莱西/莱阳/海阳/乳山/文登/荣成/威海，德州到莱州/招远/龙口/栖霞/蓬莱/烟台</t>
  </si>
  <si>
    <t>德州-滨州、东营、淄博（含下辖行政区）</t>
  </si>
  <si>
    <t>德州-北京市（含下辖行政区域）</t>
  </si>
  <si>
    <t>德州-泰安-济宁地区（含下辖行政区域）</t>
  </si>
  <si>
    <t>德州-菏泽地区（含下辖行政区域，不含4.5方/吨以上订单）</t>
  </si>
  <si>
    <t>德州-德州市（含下辖行政区域）</t>
  </si>
  <si>
    <t>德州-保定地区（含下辖行政区域）</t>
  </si>
  <si>
    <t>德州-聊城-济南-台前地区（含下辖行政区域）</t>
  </si>
  <si>
    <t>冻品短盘（含工厂-飞马、黑马外租库含往返）</t>
  </si>
  <si>
    <t>冻品短盘（含工厂-交投外租库含往返）</t>
  </si>
  <si>
    <t>纸箱-短盘</t>
  </si>
  <si>
    <t>冻品（含冻毛肠）</t>
  </si>
  <si>
    <t>德州-衡水-沧州-石家庄-保定-邢台-邯郸地区（含下辖行政区域）</t>
  </si>
  <si>
    <t>德州-滨州、东营、淄博（含下辖行政区域）</t>
  </si>
  <si>
    <t>德州-泰安-济宁-菏泽地区（含下辖行政区域）</t>
  </si>
  <si>
    <t>德州-平度/莱西/莱阳/海阳/乳山/文登/荣成/威海，德州到莱州/招远/龙口/栖霞/蓬莱/烟台（含下辖行政区域）</t>
  </si>
  <si>
    <t>德州-北京（含下辖行政区域，含宝昌）</t>
  </si>
  <si>
    <t>报名联系电话：18839580171     
联系人：商部长            邮箱：1402602746@qq.com</t>
  </si>
  <si>
    <t>济源—孟州外租库（往返）</t>
  </si>
  <si>
    <t>济源—济源外租库（往返）</t>
  </si>
  <si>
    <t>济源—洛阳外租库（往返）</t>
  </si>
  <si>
    <t>济源（包含洛阳、孟州外租库）—漯河</t>
  </si>
  <si>
    <t>济源—漯河调拨</t>
  </si>
  <si>
    <t>低温/速冻</t>
  </si>
  <si>
    <t>济源—郑州市、开封市（含下属县区）</t>
  </si>
  <si>
    <t>济源—洛阳市、焦作市、晋城市（含下属县区）</t>
  </si>
  <si>
    <t>济源—新乡市、鹤壁市、安阳市、濮阳市（含下属县区）</t>
  </si>
  <si>
    <t>济源—三门峡市、运城市、临汾市、长治市（含下属县区）</t>
  </si>
  <si>
    <t>济源—晋中市、吕梁市、太原市、阳泉市、忻州市、朔州市、大同市（含下属县区）</t>
  </si>
  <si>
    <t>济源—陕西省（全省）</t>
  </si>
  <si>
    <t>济源—内蒙古自治区（全省）</t>
  </si>
  <si>
    <t>报名联系电话：15936608903     
联系人：罗敏强           邮箱：18939265192@163.com</t>
  </si>
  <si>
    <t>郑州地区-新乡区域</t>
  </si>
  <si>
    <t>郑州地区-豫东区域（商丘市、周口市）安徽省</t>
  </si>
  <si>
    <t>郑州地区-豫南区域（驻马店市、信阳市、南阳市、许昌市、漯河市）</t>
  </si>
  <si>
    <t>郑州地区-豫西区域（焦作、济源、洛阳、三门峡、平顶山）</t>
  </si>
  <si>
    <t>郑州地区-郑州区域（含郑州市区的其他区域）</t>
  </si>
  <si>
    <t>郑州地区-山西全省</t>
  </si>
  <si>
    <t>郑州地区-山东省</t>
  </si>
  <si>
    <t>郑州地区-内蒙古自治区</t>
  </si>
  <si>
    <t>郑州地区-京津唐区域</t>
  </si>
  <si>
    <t>郑州地区-河北省（不含邯郸/唐山地区）</t>
  </si>
  <si>
    <t>郑州地区-南昌工厂</t>
  </si>
  <si>
    <t>郑州地区-河北省（不含唐山地区）</t>
  </si>
  <si>
    <t>郑州地区-豫东区域（商丘市、周口市、开封市）、安徽省</t>
  </si>
  <si>
    <t>郑州地区-江苏省、山东省</t>
  </si>
  <si>
    <t>郑州地区-豫北区域（新乡市、安阳市、鹤壁市、濮阳市）</t>
  </si>
  <si>
    <t>郑州地区-豫西区域（焦作市、济源市、洛阳市、三门峡市、平顶山市）</t>
  </si>
  <si>
    <t>郑州地区-上海市</t>
  </si>
  <si>
    <t>郑州地区-华东区域（浙江、上海、安徽、江苏）</t>
  </si>
  <si>
    <t>美式</t>
  </si>
  <si>
    <t>郑州地区-华南区域（湖北、湖南、江西、福建、广东、广西、海南）</t>
  </si>
  <si>
    <t>郑州地区-西南区域（四川、重庆、贵州、云南）</t>
  </si>
  <si>
    <t>郑州地区-东北区域（辽宁、吉林、黑龙江）</t>
  </si>
  <si>
    <t>郑州地区-华北区域（北京、天津、河北、山东）</t>
  </si>
  <si>
    <t>郑州地区-西北区域（山西、陕西、甘肃、宁夏、内蒙）</t>
  </si>
  <si>
    <t>郑州地区-河南区域</t>
  </si>
  <si>
    <t>郑州-鹤壁/安阳/濮阳/新乡</t>
  </si>
  <si>
    <t>郑州-开封/周口/商丘/安徽全省</t>
  </si>
  <si>
    <t>郑州-郑州/许昌/漯河/平顶山/南阳/信阳/驻马店</t>
  </si>
  <si>
    <t>郑州-江苏/浙江全省/上海市</t>
  </si>
  <si>
    <t>郑州-山东全省</t>
  </si>
  <si>
    <t>郑州-河北省/北京市/天津市</t>
  </si>
  <si>
    <t>郑州-黑龙江全省/吉林全省/辽宁全省/内蒙古东部区域（乌兰察布以东，不含乌兰察布）</t>
  </si>
  <si>
    <t>郑州-山西全省/延安市/榆林市/内蒙古西部区域（乌兰察布以西，含乌兰察布）</t>
  </si>
  <si>
    <t>郑州地区-宁夏/甘肃/青海/新疆/西藏全省/陕西全省（不含延安市/榆林市/安康市/汉中市）</t>
  </si>
  <si>
    <t>郑州-四川/云南/贵州全省/重庆市/安康市/汉中市</t>
  </si>
  <si>
    <t>郑州-海南/广西/广东/湖南/江西/湖北全省</t>
  </si>
  <si>
    <t>郑州-洛阳/三门峡/焦作/济源</t>
  </si>
  <si>
    <t>郑州-郑州/许昌/平顶山/南阳/信阳/驻马店</t>
  </si>
  <si>
    <t>郑州地区-福建区域</t>
  </si>
  <si>
    <t>郑州地区-华东区域（浙江、上海、安徽、江苏）；(单个线路内，总订单≥10吨为合同线路)</t>
  </si>
  <si>
    <t>郑州地区-东北区域（辽宁、吉林、黑龙江、内蒙古东部）；(单个线路内，总订单≥10吨为合同线路)</t>
  </si>
  <si>
    <t>郑州地区-广东区域；(单个线路内，总订单≥10吨为合同线路)</t>
  </si>
  <si>
    <t>郑州地区-西北区域（陕西、山西、甘肃、内蒙古中西部区域）；(单个线路内，总订单≥10吨为合同线路)</t>
  </si>
  <si>
    <t>郑州地区-河北、北京、天津区域；(单个线路内，总订单≥10吨为合同线路)</t>
  </si>
  <si>
    <t>郑州地区-湖南、湖北省、江西省区域；(单个线路内，总订单≥10吨为合同线路)</t>
  </si>
  <si>
    <t>郑州地区-河南区域（除漯河区域）、山东区域；(单个线路内，总订单≥10吨为合同线路)</t>
  </si>
  <si>
    <t>郑州地区-漯河区域；(单个线路内，总订单≥10吨为合同线路)</t>
  </si>
  <si>
    <t>郑州地区-重庆；四川省(单个线路内，总订单≥10吨为合同线路)</t>
  </si>
  <si>
    <t>外租库短盘（50公里以内（含））</t>
  </si>
  <si>
    <t>外租库短盘（50公里以上）</t>
  </si>
  <si>
    <t>厂区短盘</t>
  </si>
  <si>
    <r>
      <rPr>
        <sz val="10"/>
        <color rgb="FF0000FF"/>
        <rFont val="宋体"/>
        <charset val="134"/>
        <scheme val="minor"/>
      </rPr>
      <t>郑州区域（早起鸟、尚奇、李月莉、李展、李广欣、秦玉姝、新郑）</t>
    </r>
    <r>
      <rPr>
        <sz val="10"/>
        <color rgb="FF0000FF"/>
        <rFont val="宋体"/>
        <charset val="134"/>
        <scheme val="minor"/>
      </rPr>
      <t xml:space="preserve">
</t>
    </r>
  </si>
  <si>
    <t>郑州-新乡区域（新乡、卫辉、辉县）</t>
  </si>
  <si>
    <r>
      <rPr>
        <sz val="10"/>
        <color rgb="FF0000FF"/>
        <rFont val="宋体"/>
        <charset val="134"/>
        <scheme val="minor"/>
      </rPr>
      <t xml:space="preserve">
</t>
    </r>
    <r>
      <rPr>
        <sz val="10"/>
        <color rgb="FF0000FF"/>
        <rFont val="宋体"/>
        <charset val="134"/>
        <scheme val="minor"/>
      </rPr>
      <t>郑州-开封区域（开封、兰考、登封、新密）</t>
    </r>
  </si>
  <si>
    <t>郑州-深圳市</t>
  </si>
  <si>
    <t>郑州-上海市</t>
  </si>
  <si>
    <t>郑州-嘉兴市</t>
  </si>
  <si>
    <t>郑州-青岛市</t>
  </si>
  <si>
    <t>郑州-菏泽市</t>
  </si>
  <si>
    <t>郑州-长沙市</t>
  </si>
  <si>
    <t>漯河-河南省内</t>
  </si>
  <si>
    <t>零担</t>
  </si>
  <si>
    <t>漯河-河南省外</t>
  </si>
  <si>
    <t>报名联系电话：18742013785     
联系人：王程鑫            邮箱：1136344212@qq.com</t>
  </si>
  <si>
    <t>兴平-延安、榆林（卸货地为上述地点或行政辖区的，均归属该线路）</t>
  </si>
  <si>
    <t>兴平-内蒙（卸货地为上述地点或行政辖区的，均归属该线路）</t>
  </si>
  <si>
    <t>兴平-甘肃（卸货地为上述地点或行政辖区的，均归属该线路）</t>
  </si>
  <si>
    <t>兴平-宁夏（包含西宁）（卸货地为上述地点或行政辖区的，均归属该线路）</t>
  </si>
  <si>
    <t>兴平-陕南（包含宝鸡）（卸货地为上述地点或行政辖区的，均归属该线路）</t>
  </si>
  <si>
    <t>兴平-新疆（卸货地为上述地点或行政辖区的，均归属该线路）</t>
  </si>
  <si>
    <t>兴平-拉萨（卸货地为上述地点或行政辖区的，均归属该线路）</t>
  </si>
  <si>
    <t>兴平-西安（包含咸阳）（卸货地为上述地点或行政辖区的，均归属该线路）</t>
  </si>
  <si>
    <t>兴平-川渝（卸货地为上述地点或行政辖区的，均归属该线路）</t>
  </si>
  <si>
    <t>兴平-外租库</t>
  </si>
  <si>
    <t>兴平-山西、内蒙（卸货地为上述地点或行政辖区的，均归属该线路）</t>
  </si>
  <si>
    <t>兴平-江苏、浙江、上海（卸货地为上述地点或行政辖区的，均归属该线路）</t>
  </si>
  <si>
    <t>兴平-广州（卸货地为上述地点或行政辖区的，均归属该线路）</t>
  </si>
  <si>
    <t>兴平-河南（卸货地为上述地点或行政辖区的，均归属该线路）</t>
  </si>
  <si>
    <t>兴平-福建（卸货地为上述地点或行政辖区的，均归属该线路）</t>
  </si>
  <si>
    <t>报名联系电话：15555358482     
联系人：田鑫豪            邮箱：15555358482@163.com</t>
  </si>
  <si>
    <t>淮安地区/杭州市/金华市（包含管辖的市/区/县）</t>
  </si>
  <si>
    <t>淮安地区/丽水市/衢州市（包含管辖的市/区/县）</t>
  </si>
  <si>
    <t>淮安地区/上海市</t>
  </si>
  <si>
    <t>淮安地区/无锡市/苏州市（包含管辖的市/区/县）</t>
  </si>
  <si>
    <t>淮安地区/镇江市/常州市（包含管辖的市/区/县）</t>
  </si>
  <si>
    <t>淮安地区/南京市（包含管辖的市/区/县）</t>
  </si>
  <si>
    <t>淮安地区/扬州市/泰州市/南通市（包含管辖的市/区/县）</t>
  </si>
  <si>
    <t>淮安地区/淮安市（包含管辖的市/区/县）</t>
  </si>
  <si>
    <t>淮安地区/盐城市/连云港市（包含管辖的市/区/县）</t>
  </si>
  <si>
    <t>淮安地区/宿迁市/徐州市（包含管辖的市/区/县）</t>
  </si>
  <si>
    <t>淮安地区/宿州市/淮北市/亳州市（包含管辖的市/区/县）</t>
  </si>
  <si>
    <t>淮安地区/蚌埠市/淮南市/阜阳市（包含管辖的市/区/县）</t>
  </si>
  <si>
    <t>淮安地区/滁州市/合肥市/六安市（包含管辖的市/区/县）</t>
  </si>
  <si>
    <t>淮安地区/马鞍山市/芜湖市/宣城市/铜陵市/池州市/安庆市/黄山市（包含管辖的市/区/县）</t>
  </si>
  <si>
    <t>淮安地区/临沂市/日照市/青岛市/烟台市/潍坊市（包含管辖的市/区/县）</t>
  </si>
  <si>
    <t>淮安地区/枣庄市/济宁市/济南市/德州市（包含管辖的市/区/县）</t>
  </si>
  <si>
    <t>淮安地区/杭州市/金华市/丽水市/衢州市（包含管辖的市/区/县）</t>
  </si>
  <si>
    <t>淮安地区/徐州市/枣庄市（包含管辖的市/区/县）</t>
  </si>
  <si>
    <t>淮安地区/安徽全省</t>
  </si>
  <si>
    <t>淮安地区/山东全省（不包含枣庄管辖的市/区/县）</t>
  </si>
  <si>
    <t>淮安地区/江苏全省（不包含徐州管辖的市/区/县）</t>
  </si>
  <si>
    <t>淮安地区/浙江全省</t>
  </si>
  <si>
    <t>淮安地区/漯河市</t>
  </si>
  <si>
    <t>高低温</t>
  </si>
  <si>
    <t>淮安地区/南昌市/清远市</t>
  </si>
  <si>
    <t>淮安地区/内蒙（10吨以上）</t>
  </si>
  <si>
    <t>淮安地区/广东省（10吨以上）</t>
  </si>
  <si>
    <t>淮安/南京/合肥/六安（终点卸货地为上述地点或行政辖区的、均归属该线路）</t>
  </si>
  <si>
    <t>2天/车</t>
  </si>
  <si>
    <t>淮安/徐州（终点卸货地为上述地点或行政辖区的、均归属该线路）</t>
  </si>
  <si>
    <t>淮安/连云港（终点卸货地为上述地点或行政辖区的、均归属该线路）</t>
  </si>
  <si>
    <t>淮安/盐城/如皋/苏州/上海（终点卸货地为上述地点或行政辖区的、均归属该线路）</t>
  </si>
  <si>
    <t>淮安工厂-淮安市区-淮安工厂</t>
  </si>
  <si>
    <t>淮安工厂-徐州市-淮安工厂</t>
  </si>
  <si>
    <t>报名联系电话：13721318379
联系人：刘春生          邮箱：573227392@qq.com</t>
  </si>
  <si>
    <t>参考运输量</t>
  </si>
  <si>
    <t>芜湖双汇-芜湖市（含弋江、繁昌、南陵、芜湖县、无为）</t>
  </si>
  <si>
    <t>2025年6月1日至2026年3月31日</t>
  </si>
  <si>
    <t>芜湖双汇-苏北区域（淮安、盐城、徐州办事处所辖区域）</t>
  </si>
  <si>
    <t>芜湖双汇-华东区域（嘉兴、上海、苏州、无锡办事处所辖区域）</t>
  </si>
  <si>
    <t>芜湖双汇-浙北区域（含杭州办事处、宁波分销组所辖区域）</t>
  </si>
  <si>
    <t>芜湖双汇-苏中区域(扬州、南通办事处所辖区域）</t>
  </si>
  <si>
    <t>芜湖双汇-浙南区域（含金华、温州办事处及台州分销组所辖区域）</t>
  </si>
  <si>
    <t>芜湖双汇-华东区域（嘉兴、上海、苏州、无锡办事处及湖州、长兴所辖区域）</t>
  </si>
  <si>
    <t>芜湖双汇-苏北区域（淮安、连云港、徐州办事处及盐城分销组所辖区域）</t>
  </si>
  <si>
    <t>芜湖双汇-浙北区域（含杭州、宁波办事处及安吉所辖区域）</t>
  </si>
  <si>
    <t>芜湖双汇-皖南区域（芜湖、安庆办事处所辖区域）</t>
  </si>
  <si>
    <t>芜湖双汇-皖中区域（合肥办事处所辖区域）</t>
  </si>
  <si>
    <t>芜湖双汇-南京区域（南京办事处所辖区域）</t>
  </si>
  <si>
    <t>芜湖双汇-武汉区域（含武汉、黄石、襄阳、孝感办事处所辖区域）</t>
  </si>
  <si>
    <t>芜湖双汇-皖北区域（含阜阳、蚌埠办事处辖区域）</t>
  </si>
  <si>
    <t>芜湖双汇-豫南区域（平顶山、南阳、驻马店、周口、商丘、许昌、信阳办事处所辖区域）</t>
  </si>
  <si>
    <t>报名联系电话：18739571266、15839520812  
联系人：吴经理、姬部长         邮箱：284151105@qq.com</t>
  </si>
  <si>
    <t>武汉双汇-漯河市</t>
  </si>
  <si>
    <t>武汉-东西湖区（周边里程10公里）</t>
  </si>
  <si>
    <t>报名联系电话：13487271779
联系人：贾艳粉            邮箱：309279024@qq.com</t>
  </si>
  <si>
    <t>宜昌双汇-荆门市、襄阳市、枣阳市、丹江口市、十堰市、郧西县、白河县（含该线路行政所辖区域及延伸的其他城市、县、乡、镇）</t>
  </si>
  <si>
    <t>低温、速冻</t>
  </si>
  <si>
    <t>宜昌双汇-河南全境低温</t>
  </si>
  <si>
    <t>宜昌双汇-随州市、应城市、汉川市、武汉市、孝感市、黄冈市、黄石市、鄂州市（含该线路行政所辖区域及延伸的其他城市、县、乡、镇）</t>
  </si>
  <si>
    <t>宜昌双汇-常德市、益阳市、长沙市、株洲市、茶陵县（含该线路行政所辖区域及延伸的其他城市、县、乡、镇）</t>
  </si>
  <si>
    <t>宜昌双汇-邵东市、衡阳市、永州市、郴州市（含该线路行政所辖区域及延伸的其他城市、县、乡、镇）</t>
  </si>
  <si>
    <t>宜昌双汇-荆州市、仙桃市、岳阳市、咸宁市（含该线路行政所辖区域及延伸的其他城市、县、乡、镇）</t>
  </si>
  <si>
    <t>宜昌双汇-吉首市、怀化市、铜仁市（含该线路行政所辖区域及延伸的其他城市、县、乡、镇）</t>
  </si>
  <si>
    <t>宜昌双汇-四川省、重庆市（区域内合计吨位≥20吨）</t>
  </si>
  <si>
    <t>宜昌双汇-广东省（区域内合计吨位≥20吨）</t>
  </si>
  <si>
    <t>宜昌双汇-河北省（含北京市、天津市（区域内合计吨位≥20吨））</t>
  </si>
  <si>
    <t>宜昌双汇-上海市、江苏省、浙江省（区域内合计吨位≥20吨）</t>
  </si>
  <si>
    <t>宜昌双汇-河南全境冻品</t>
  </si>
  <si>
    <t>宜昌双汇-内蒙（区域内合计吨位≥20吨）</t>
  </si>
  <si>
    <t>宜昌双汇-山东省（区域内合计吨位≥20吨）</t>
  </si>
  <si>
    <t>报名联系电话：18024851529    
联系人：王燕华           邮箱：qyshwlgs@126.com</t>
  </si>
  <si>
    <t>年参考运输量</t>
  </si>
  <si>
    <t>（吨）</t>
  </si>
  <si>
    <t>清新区-韶关市</t>
  </si>
  <si>
    <t>清新区-广州市</t>
  </si>
  <si>
    <t>清新区-中山市、珠海市</t>
  </si>
  <si>
    <t>清新区-东莞市</t>
  </si>
  <si>
    <t>清新区-惠州市</t>
  </si>
  <si>
    <t>清新区-梅州市行政区域</t>
  </si>
  <si>
    <t>清新区-汕尾市、揭阳市、汕头市、潮州市行政区域</t>
  </si>
  <si>
    <t>清新区-江苏省、浙江省、上海市行政区域</t>
  </si>
  <si>
    <t>清新区-海南省行政区域</t>
  </si>
  <si>
    <t>清新区-福建省</t>
  </si>
  <si>
    <t>清新区-肇庆市、云浮市行政区域</t>
  </si>
  <si>
    <t>清新区-阳江市、茂名市、湛江市行政区域</t>
  </si>
  <si>
    <t>清新区-佛山市行政区域</t>
  </si>
  <si>
    <t>清新区-江门市行政区域</t>
  </si>
  <si>
    <t>清新区-安徽省行政区域</t>
  </si>
  <si>
    <t>清新区-广西南宁市</t>
  </si>
  <si>
    <t>清新区-深圳市</t>
  </si>
  <si>
    <t>清新区-华东区域（上海、江苏、浙江、安徽）</t>
  </si>
  <si>
    <t>清新区-云南省行政区域</t>
  </si>
  <si>
    <t>清新区-山西省、陕西省、山东省、河北省、内蒙古自治区、东北三省行政区域</t>
  </si>
  <si>
    <t>冻品、速冻</t>
  </si>
  <si>
    <t>清新区-四川全省、重庆</t>
  </si>
  <si>
    <t>清新区-河南省行政区域</t>
  </si>
  <si>
    <t>工厂-锦邦（往返）</t>
  </si>
  <si>
    <t>清远工厂-粤豪冷库（往返）</t>
  </si>
  <si>
    <t>源潭火车站-工厂（往返）</t>
  </si>
  <si>
    <r>
      <rPr>
        <b/>
        <sz val="11"/>
        <color rgb="FF0000FF"/>
        <rFont val="宋体"/>
        <charset val="134"/>
        <scheme val="minor"/>
      </rPr>
      <t>报名联系电话：15603951299</t>
    </r>
    <r>
      <rPr>
        <b/>
        <sz val="11"/>
        <color rgb="FF0000FF"/>
        <rFont val="宋体"/>
        <charset val="134"/>
        <scheme val="minor"/>
      </rPr>
      <t xml:space="preserve">    </t>
    </r>
    <r>
      <rPr>
        <b/>
        <sz val="11"/>
        <color rgb="FF0000FF"/>
        <rFont val="宋体"/>
        <charset val="134"/>
        <scheme val="minor"/>
      </rPr>
      <t xml:space="preserve">
</t>
    </r>
    <r>
      <rPr>
        <b/>
        <sz val="11"/>
        <color rgb="FF0000FF"/>
        <rFont val="宋体"/>
        <charset val="134"/>
        <scheme val="minor"/>
      </rPr>
      <t>联系人：刘宇龙</t>
    </r>
    <r>
      <rPr>
        <b/>
        <sz val="11"/>
        <color rgb="FF0000FF"/>
        <rFont val="宋体"/>
        <charset val="134"/>
        <scheme val="minor"/>
      </rPr>
      <t xml:space="preserve">           </t>
    </r>
    <r>
      <rPr>
        <b/>
        <sz val="11"/>
        <color rgb="FF0000FF"/>
        <rFont val="宋体"/>
        <charset val="134"/>
        <scheme val="minor"/>
      </rPr>
      <t>邮箱：80156006@qq.com</t>
    </r>
  </si>
  <si>
    <t>　南昌双汇-湖北全省（包含终点卸货点为该城市的下辖县、区）</t>
  </si>
  <si>
    <t>南昌双汇-福建全省（包含终点卸货点为该城市的下辖县、区）</t>
  </si>
  <si>
    <t>南昌双汇-湖南全省（包含终点卸货点为该城市的下辖县、区）</t>
  </si>
  <si>
    <t>南昌双汇-赣州市（包含终点卸货点为该城市的下辖县、区）</t>
  </si>
  <si>
    <t>南昌双汇-河南省（包含终点卸货点为该城市的下辖县、区）</t>
  </si>
  <si>
    <t>南昌双汇-浙江全省（包含终点卸货点为该城市的下辖县、区）</t>
  </si>
  <si>
    <t>南昌双汇-湖北全省（包含终点卸货点为该城市的下辖县、区）</t>
  </si>
  <si>
    <t>南昌双汇-广东全省（包含终点卸货点为该城市的下辖县、区）</t>
  </si>
  <si>
    <t>南昌地区-江浙沪</t>
  </si>
  <si>
    <t>南昌双汇-福建全省</t>
  </si>
  <si>
    <t>南昌双汇-湖南全省</t>
  </si>
  <si>
    <t>南昌双汇-南昌市（包含终点卸货点为该城市的下辖县、区，不含带拖业务）</t>
  </si>
  <si>
    <t>南昌双汇-九江市（包含终点卸货点为该城市的下辖县、区）</t>
  </si>
  <si>
    <t>南昌双汇-宜春市、萍乡市（包含终点卸货点为该城市的下辖县、区）</t>
  </si>
  <si>
    <t>南昌双汇—零食系统仓库（哈尔滨、沈阳、天津、阳曲）</t>
  </si>
  <si>
    <t>南昌双汇—零食系统仓库（济南、淮安、巢湖、芜湖）</t>
  </si>
  <si>
    <t>南昌双汇—零食系统仓库（昆明、贵阳、重庆、西安）</t>
  </si>
  <si>
    <t>南昌双汇-万维，万维-南昌双汇</t>
  </si>
  <si>
    <t>南昌双汇-辉炜，辉炜-南昌双汇</t>
  </si>
  <si>
    <t>元/吨_x000D_</t>
  </si>
  <si>
    <t xml:space="preserve">报名联系电话：18803802233     
联系人：杨艳红           邮箱：29748484@qq.com
</t>
  </si>
  <si>
    <t>（含税价）</t>
  </si>
  <si>
    <t>绵阳双汇-云南全省（含凉山、攀枝花）</t>
  </si>
  <si>
    <t>肉制品（不含速冻）</t>
  </si>
  <si>
    <t>绵阳双汇-贵州全省</t>
  </si>
  <si>
    <t>绵阳双汇-湖南全省</t>
  </si>
  <si>
    <t>绵阳双汇-重庆市</t>
  </si>
  <si>
    <t>绵阳双汇-甘肃全省-西宁全省</t>
  </si>
  <si>
    <t>绵阳双汇-陕西省（不含汉中、安康、商洛）</t>
  </si>
  <si>
    <t>绵阳双汇-陕西省（含汉中、安康、商洛）</t>
  </si>
  <si>
    <t>绵阳双汇-遂宁-南充-广安</t>
  </si>
  <si>
    <t>绵阳双汇-巴中-达州</t>
  </si>
  <si>
    <t>绵阳双汇-内江-自贡-宜宾-泸州</t>
  </si>
  <si>
    <t>绵阳-广元市</t>
  </si>
  <si>
    <t>绵阳-雅安、乐山、眉山、资阳</t>
  </si>
  <si>
    <t>绵阳双汇-成都市</t>
  </si>
  <si>
    <t>绵阳-新疆区域-西藏区域</t>
  </si>
  <si>
    <t>绵阳-福建省（15吨以上）</t>
  </si>
  <si>
    <t>绵阳双汇-广东省</t>
  </si>
  <si>
    <t>绵阳双汇-华东区域（江浙沪）</t>
  </si>
  <si>
    <t>新厂内纸箱短盘</t>
  </si>
  <si>
    <t>元/万平方</t>
  </si>
  <si>
    <t>绵阳-成都外租库（往返）</t>
  </si>
  <si>
    <t>绵阳-德阳外租库（往返）</t>
  </si>
  <si>
    <t>绵阳-绵阳外租库（往返）</t>
  </si>
  <si>
    <t>报名联系电话：18239521670     
联系人：李双翼            邮箱：nn18577106089@163.com</t>
  </si>
  <si>
    <t>南宁双汇-深圳、东莞、清远工厂调拨、佛山市（不含下属区县）</t>
  </si>
  <si>
    <t>南宁双汇-江门市、中山市、珠海市、广州市、博罗县、惠州市（含下属区县）</t>
  </si>
  <si>
    <t>南宁双汇-海南全省</t>
  </si>
  <si>
    <t>南宁双汇-柳州市、桂林市（含下属区县）</t>
  </si>
  <si>
    <t>南宁双汇-玉林市、梧州市（含下属区县）</t>
  </si>
  <si>
    <t>南宁双汇-茂名市、湛江市（含下属区县）</t>
  </si>
  <si>
    <t>南宁双汇-南宁市区（不含下属区县）</t>
  </si>
  <si>
    <t>南宁双汇-钦州、防城港、北海（含下属区县）</t>
  </si>
  <si>
    <t>南宁双汇-永州市、衡阳市、株洲市、郴州市（含下属区县）</t>
  </si>
  <si>
    <t>南宁双汇-怀化市、铜仁市、吉首市、湘西土家族苗族自治州（含下属区县）</t>
  </si>
  <si>
    <t>南宁双汇-南昌调拨（20吨及以上）</t>
  </si>
  <si>
    <t>南宁双汇-贵阳零食、成都零食、揭阳零食（不含下属区县）</t>
  </si>
  <si>
    <t>南宁双汇-山西、河北、北京、内蒙省（20吨及以上）</t>
  </si>
  <si>
    <t>南宁双汇-河南省、安徽省（20吨及以上）</t>
  </si>
  <si>
    <t>南宁双汇-湖南省（20吨及以上）</t>
  </si>
  <si>
    <t>南宁双汇-浙江、上海、江苏全省（20吨及以上）</t>
  </si>
  <si>
    <t>南宁双汇-四川全省（20吨及以上）</t>
  </si>
  <si>
    <t>南宁双汇-广东全省（20吨及以上）</t>
  </si>
  <si>
    <t>南宁双汇-外租库-火车南站-南宁双汇（互转）</t>
  </si>
  <si>
    <t>报名联系电话：182-4006-0301    
联系人：张晓静                邮箱：554935889@qq.com</t>
  </si>
  <si>
    <t>昆明双汇新厂-老厂短盘（鲜品原料、冻品短盘）</t>
  </si>
  <si>
    <t>昆明双汇-昆明办事处（昆明市区不含管辖县）</t>
  </si>
  <si>
    <t>昆明双汇-曲靖办事处，包含但不限于（文山、曲靖、昭通、攀枝花、西昌、楚雄、临沧、富民、禄劝、寻甸、嵩明、东川）</t>
  </si>
  <si>
    <t>昆明双汇-玉溪办事处，包含但不限于（普洱、景洪、玉溪、红河州、石林、宜良、晋宁、安宁、江川）</t>
  </si>
  <si>
    <t>昆明双汇-贵州区域（贵州全省）</t>
  </si>
  <si>
    <t>昆明双汇-大理区域，包含但不限于（大理州全州、丽江市全市、迪庆州全州、怒江州全州、保山市全市、德宏州全州）</t>
  </si>
  <si>
    <t>昆明双汇-四川省、重庆市（包含所有行政辖区）</t>
  </si>
  <si>
    <t>昆明双汇-福建省、广东省、广西壮族自治区、海南省冻品（包含所有行政辖区）</t>
  </si>
  <si>
    <t>昆明双汇-山西省、陕西省、内蒙古自治区（包含所有行政辖区）</t>
  </si>
  <si>
    <t>昆明双汇-江西省、安徽市、江苏省、上海市、浙江省（包含所有行政辖区）</t>
  </si>
  <si>
    <t>昆明双汇-山东省、河北省、北京市、天津市（包含所有行政辖区）</t>
  </si>
  <si>
    <t>昆明双汇-辽宁省、吉林省、黑龙江省（包含所有行政辖区）</t>
  </si>
  <si>
    <t>昆明双汇-湖北省、湖南省、河南省（包含所有行政辖区）</t>
  </si>
  <si>
    <t>报名联系电话：张经理 13781730527 ； 宋部长 13781717518 ；     
联系人：宋东东                       邮箱：13781717518@163.com</t>
  </si>
  <si>
    <t>上海-上海市区</t>
  </si>
  <si>
    <t>上海-苏州、无锡、常州（含以上城市下属区、乡镇县）</t>
  </si>
  <si>
    <t>上海-绍兴-金华（含以上城市下属区、乡镇县）</t>
  </si>
  <si>
    <t>上海-嘉兴（含下辖区乡镇）</t>
  </si>
  <si>
    <t>上海-杭州-湖州（含下辖区乡镇）</t>
  </si>
  <si>
    <t>上海-合肥-六安-金寨-淮南-阜阳（含以上城市下属区、乡镇县）</t>
  </si>
  <si>
    <t>上海-宁波-台州（含下辖区乡镇）</t>
  </si>
  <si>
    <t>上海-镇江-扬州-泰州-宿迁-徐州（含以上城市下属区、乡镇县）</t>
  </si>
  <si>
    <t>上海双汇-南通市、盐城市、淮安市、连云港市（含以上城市下属区、乡镇县）</t>
  </si>
  <si>
    <t>上海-滁州-蚌埠-宿州-淮北-亳州（含以上城市下属区、乡镇县）</t>
  </si>
  <si>
    <t>上海-漯河、郑州调拨</t>
  </si>
  <si>
    <t>上海-西北、西南区域</t>
  </si>
  <si>
    <t>元/KG</t>
  </si>
  <si>
    <t>上海-华东、华中、华南区域</t>
  </si>
  <si>
    <t>上海-东北、华北区域</t>
  </si>
  <si>
    <t>2025年6月1日-2026年3月31日</t>
    <phoneticPr fontId="20" type="noConversion"/>
  </si>
  <si>
    <t>高温肉制品
（含骨素、调料）</t>
    <phoneticPr fontId="20" type="noConversion"/>
  </si>
  <si>
    <r>
      <rPr>
        <sz val="10"/>
        <color rgb="FF0000FF"/>
        <rFont val="宋体"/>
        <charset val="134"/>
        <scheme val="minor"/>
      </rPr>
      <t>高温肉制品</t>
    </r>
    <r>
      <rPr>
        <sz val="10"/>
        <color rgb="FF0000FF"/>
        <rFont val="宋体"/>
        <charset val="134"/>
        <scheme val="minor"/>
      </rPr>
      <t xml:space="preserve">
</t>
    </r>
    <r>
      <rPr>
        <sz val="10"/>
        <color rgb="FF0000FF"/>
        <rFont val="宋体"/>
        <charset val="134"/>
        <scheme val="minor"/>
      </rPr>
      <t>（含骨素、调料）</t>
    </r>
    <phoneticPr fontId="20" type="noConversion"/>
  </si>
  <si>
    <t>高温肉制品</t>
    <phoneticPr fontId="20" type="noConversion"/>
  </si>
  <si>
    <r>
      <rPr>
        <sz val="10"/>
        <color rgb="FF0000FF"/>
        <rFont val="宋体"/>
        <charset val="134"/>
        <scheme val="minor"/>
      </rPr>
      <t>连锁店</t>
    </r>
    <r>
      <rPr>
        <sz val="10"/>
        <color rgb="FF0000FF"/>
        <rFont val="宋体"/>
        <charset val="134"/>
        <scheme val="minor"/>
      </rPr>
      <t xml:space="preserve">
</t>
    </r>
    <r>
      <rPr>
        <sz val="10"/>
        <color rgb="FF0000FF"/>
        <rFont val="宋体"/>
        <charset val="134"/>
        <scheme val="minor"/>
      </rPr>
      <t>（养殖场食堂物资）</t>
    </r>
    <phoneticPr fontId="20" type="noConversion"/>
  </si>
  <si>
    <t>香辅料类、树脂类、包装物、设备</t>
    <phoneticPr fontId="20" type="noConversion"/>
  </si>
  <si>
    <t>高温、冻品短盘
（集装箱、海柜）</t>
    <phoneticPr fontId="20" type="noConversion"/>
  </si>
  <si>
    <t>漯河/黑龙江/吉林</t>
    <phoneticPr fontId="20" type="noConversion"/>
  </si>
  <si>
    <t>报名联系电话：0395-2678190     
报名联系人： 樊经理，联系电话：13137966373</t>
  </si>
  <si>
    <t>北票市-咸阳市</t>
  </si>
  <si>
    <t>冻禽/冰鲜鸡产品</t>
  </si>
  <si>
    <t>昌乐县-淮安市</t>
  </si>
  <si>
    <t>昌乐县-济源市</t>
  </si>
  <si>
    <t>昌乐县-唐山市（含玉田、滦州市）</t>
  </si>
  <si>
    <t>承德市-漯河市</t>
  </si>
  <si>
    <t>承德市-郑州市</t>
  </si>
  <si>
    <t>大石桥市-鹤岗市</t>
  </si>
  <si>
    <t>大石桥市-唐山市（含玉田、滦州市）</t>
  </si>
  <si>
    <t>德惠市-德州市</t>
  </si>
  <si>
    <t>德州市-德州市</t>
  </si>
  <si>
    <t>凤城市-济源市</t>
  </si>
  <si>
    <t>凤城市-漯河市</t>
  </si>
  <si>
    <t>凤城市-咸阳市</t>
  </si>
  <si>
    <t>光泽县-昆明市</t>
  </si>
  <si>
    <t>海城市-鹤岗市</t>
  </si>
  <si>
    <t>海城市-郑州市</t>
  </si>
  <si>
    <t>莒南县-德州市</t>
  </si>
  <si>
    <t>莒南县-宜昌市</t>
  </si>
  <si>
    <t>梨树县-鹤岗市</t>
  </si>
  <si>
    <t>梨树县-德州市</t>
  </si>
  <si>
    <t>梨树县-济源市</t>
  </si>
  <si>
    <t>梨树县-望奎县</t>
  </si>
  <si>
    <t>临沭县-咸阳市</t>
  </si>
  <si>
    <t>临沂市-淮安市</t>
  </si>
  <si>
    <t>柳河县-郑州市</t>
  </si>
  <si>
    <t>罗田县-漯河市</t>
  </si>
  <si>
    <t>邳州市-南昌市</t>
  </si>
  <si>
    <t>邳州市-唐山市（含玉田、滦州市）</t>
  </si>
  <si>
    <t>邳州市-武汉市</t>
  </si>
  <si>
    <t>邳州市-咸阳市</t>
  </si>
  <si>
    <t>邳州市-宜昌市</t>
  </si>
  <si>
    <t>邳州市-郑州市</t>
  </si>
  <si>
    <t>浦城县-昆明市</t>
  </si>
  <si>
    <t>山海关区-武汉市</t>
  </si>
  <si>
    <t>山海关区-郑州市</t>
  </si>
  <si>
    <t>寿光市-德州市</t>
  </si>
  <si>
    <t>寿光市-淮安市</t>
  </si>
  <si>
    <t>寿光市-咸阳市</t>
  </si>
  <si>
    <t>泗水县-德州市</t>
  </si>
  <si>
    <t>泗水县-淮安市</t>
  </si>
  <si>
    <t>泗水县-武汉市</t>
  </si>
  <si>
    <t>泗水县-咸阳市</t>
  </si>
  <si>
    <t>泗水县-宜昌市</t>
  </si>
  <si>
    <t>宿迁市-南昌市</t>
  </si>
  <si>
    <t>宿迁市-郑州市</t>
  </si>
  <si>
    <t>随州市-漯河市</t>
  </si>
  <si>
    <t>滕州市-济源市</t>
  </si>
  <si>
    <t>滕州市-宜昌市</t>
  </si>
  <si>
    <t>滕州市-郑州市</t>
  </si>
  <si>
    <t>威海市-德州市</t>
  </si>
  <si>
    <t>新宾县-郑州市</t>
  </si>
  <si>
    <t>新泰市-德州市</t>
  </si>
  <si>
    <t>新泰市-淮安市</t>
  </si>
  <si>
    <t>新泰市-武汉市</t>
  </si>
  <si>
    <t>新泰市-宜昌市</t>
  </si>
  <si>
    <t>新沂市-武汉市</t>
  </si>
  <si>
    <t>新沂市-咸阳市</t>
  </si>
  <si>
    <t>新沂市-郑州市</t>
  </si>
  <si>
    <t>兴城市-郑州市</t>
  </si>
  <si>
    <t>烟台市-济源市</t>
  </si>
  <si>
    <t>烟台市-唐山市（含玉田、滦州市）</t>
  </si>
  <si>
    <t>烟台市-宜昌市</t>
  </si>
  <si>
    <t>阳谷县-德州市</t>
  </si>
  <si>
    <t>沂南县-淮安市</t>
  </si>
  <si>
    <t>沂南县-南昌市</t>
  </si>
  <si>
    <t>沂南县-芜湖市</t>
  </si>
  <si>
    <t>沂南县-武汉市</t>
  </si>
  <si>
    <t>镇原县-绵阳市</t>
  </si>
  <si>
    <t>政和县-昆明市</t>
  </si>
  <si>
    <t>临漳县-沈阳市</t>
  </si>
  <si>
    <t>柳河县-漯河市</t>
  </si>
  <si>
    <t>阳谷县-沈阳市</t>
  </si>
  <si>
    <t>禹城市-沈阳市</t>
  </si>
  <si>
    <t>寿光市-阜新市</t>
  </si>
  <si>
    <t>烟台市-漯河市</t>
  </si>
  <si>
    <t>烟台市-郑州市</t>
  </si>
  <si>
    <t>烟台市-上海地区</t>
  </si>
  <si>
    <t>烟台市-芜湖市</t>
  </si>
  <si>
    <t>烟台市-沈阳市</t>
  </si>
  <si>
    <t>烟台市-阜新市</t>
  </si>
  <si>
    <t>孤山镇（东港市）-哈尔滨市</t>
  </si>
  <si>
    <t>宽甸满族自治县-济源市</t>
  </si>
  <si>
    <t>宽甸满族自治县-漯河市</t>
  </si>
  <si>
    <t>宽甸满族自治县-唐山市（含玉田、滦州市）</t>
  </si>
  <si>
    <t>宽甸满族自治县-芜湖市</t>
  </si>
  <si>
    <t>宽甸满族自治县-咸阳市</t>
  </si>
  <si>
    <t>宽甸满族自治县-宜昌市</t>
  </si>
  <si>
    <t>宽甸满族自治县-郑州市</t>
  </si>
  <si>
    <t>台安县-芜湖市</t>
  </si>
  <si>
    <t>台安县-武汉市</t>
  </si>
  <si>
    <t>北票市-济源市</t>
  </si>
  <si>
    <t>德惠市-郑州市</t>
  </si>
  <si>
    <t>馆陶县-哈尔滨市</t>
  </si>
  <si>
    <t>鄄城县-沈阳市</t>
  </si>
  <si>
    <t>邱县-沈阳市</t>
  </si>
  <si>
    <t>四平市-漯河市</t>
  </si>
  <si>
    <t>阳谷县-阜新市</t>
  </si>
  <si>
    <t>莒南县-唐山市（含玉田、滦州市）</t>
  </si>
  <si>
    <t>泗水县-漯河市</t>
  </si>
  <si>
    <t>泗水县-唐山市（含玉田、滦州市）</t>
  </si>
  <si>
    <t>滕州市-南昌市</t>
  </si>
  <si>
    <t>新泰市-阜新市</t>
  </si>
  <si>
    <t>新泰市-沈阳市</t>
  </si>
  <si>
    <t>昌乐县-咸阳市</t>
  </si>
  <si>
    <t>莒南县-咸阳市</t>
  </si>
  <si>
    <t>临沂市-咸阳市</t>
  </si>
  <si>
    <t>平度市-漯河市</t>
  </si>
  <si>
    <t>平度市-咸阳市</t>
  </si>
  <si>
    <t>平度市-郑州市</t>
  </si>
  <si>
    <t>平邑县-咸阳市</t>
  </si>
  <si>
    <t>潍坊市-咸阳市</t>
  </si>
  <si>
    <t>新泰市-芜湖市</t>
  </si>
  <si>
    <t>新泰市-咸阳市</t>
  </si>
  <si>
    <t>莒南县-上海市</t>
  </si>
  <si>
    <t>烟台市-德州市</t>
  </si>
  <si>
    <t>烟台市-绵阳市</t>
  </si>
  <si>
    <t>烟台市-武汉市</t>
  </si>
  <si>
    <t>宝泉岭-沈阳市</t>
  </si>
  <si>
    <t>哈尔滨市-沈阳市</t>
  </si>
  <si>
    <t>鹤岗市-阜新市</t>
  </si>
  <si>
    <t>鹤岗市-沈阳市</t>
  </si>
  <si>
    <t>德惠市-沈阳市</t>
  </si>
  <si>
    <t>柳河县-哈尔滨市</t>
  </si>
  <si>
    <t>柳河县-沈阳市</t>
  </si>
  <si>
    <t>四平市-哈尔滨市</t>
  </si>
  <si>
    <t>新宾满族自治县-哈尔滨市</t>
  </si>
  <si>
    <t>安丘市-德州市</t>
  </si>
  <si>
    <t>北票市-唐山市（含玉田、滦州市）</t>
  </si>
  <si>
    <t>朝阳市-德州市</t>
  </si>
  <si>
    <t>承德市-咸阳市</t>
  </si>
  <si>
    <t>德惠市-鹤岗市</t>
  </si>
  <si>
    <t>德惠市-哈尔滨市</t>
  </si>
  <si>
    <t>德惠市-漯河市</t>
  </si>
  <si>
    <t>德惠市-望奎县</t>
  </si>
  <si>
    <t>凤城市-唐山市（含玉田、滦州市）</t>
  </si>
  <si>
    <t>故城县-漯河市</t>
  </si>
  <si>
    <t>哈尔滨市-阜新市</t>
  </si>
  <si>
    <t>鹤岗市-望奎县</t>
  </si>
  <si>
    <t>辉南县-哈尔滨市</t>
  </si>
  <si>
    <t>辉南县-漯河市</t>
  </si>
  <si>
    <t>辉南县-望奎县</t>
  </si>
  <si>
    <t>辉南县-郑州市</t>
  </si>
  <si>
    <t>宽甸满族自治县-德州市</t>
  </si>
  <si>
    <t>莱阳市-漯河市</t>
  </si>
  <si>
    <t>莱阳市-郑州市</t>
  </si>
  <si>
    <t>涞源县-漯河市</t>
  </si>
  <si>
    <t>乐亭县-漯河市</t>
  </si>
  <si>
    <t>梨树县-郑州市</t>
  </si>
  <si>
    <t>临漳县-德州市</t>
  </si>
  <si>
    <t>柳河县-阜新市</t>
  </si>
  <si>
    <t>柳河县-唐山市（含玉田、滦州市）</t>
  </si>
  <si>
    <t>滦南县-宜昌市</t>
  </si>
  <si>
    <t>泗水县-郑州市</t>
  </si>
  <si>
    <t>宿迁市-绵阳市</t>
  </si>
  <si>
    <t>台安县-咸阳市</t>
  </si>
  <si>
    <t>滕州市-漯河市</t>
  </si>
  <si>
    <t>新泰市-漯河市</t>
  </si>
  <si>
    <t>新泰市-上海市</t>
  </si>
  <si>
    <t>烟台市-咸阳市</t>
  </si>
  <si>
    <t>沂南县-郑州市</t>
  </si>
  <si>
    <t>榆树市-德州市</t>
  </si>
  <si>
    <t>政和县-淮安市</t>
  </si>
  <si>
    <t>政和县-芜湖市</t>
  </si>
  <si>
    <t>舟山市-武汉市</t>
  </si>
  <si>
    <t>诸城市-芜湖市</t>
  </si>
  <si>
    <t>诸城市-宜昌市</t>
  </si>
  <si>
    <t>邹平市-漯河市</t>
  </si>
  <si>
    <t>遵化市-郑州市</t>
  </si>
  <si>
    <t>北票市-德州市</t>
  </si>
  <si>
    <t>北票市-阜新市</t>
  </si>
  <si>
    <t>北票市-沈阳市</t>
  </si>
  <si>
    <t>朝阳市-阜新市</t>
  </si>
  <si>
    <t>承德市-德州市</t>
  </si>
  <si>
    <t>承德市-唐山市（含玉田、滦州市）</t>
  </si>
  <si>
    <t>承德市-武汉市</t>
  </si>
  <si>
    <t>大庆市-哈尔滨市</t>
  </si>
  <si>
    <t>大石桥市-德州市</t>
  </si>
  <si>
    <t>大石桥市-芜湖市</t>
  </si>
  <si>
    <t>敦化市-哈尔滨市</t>
  </si>
  <si>
    <t>敦化市-漯河市</t>
  </si>
  <si>
    <t>敦化市-沈阳市</t>
  </si>
  <si>
    <t>敦化市-唐山市（含玉田、滦州市）</t>
  </si>
  <si>
    <t>凤城市-德州市</t>
  </si>
  <si>
    <t>凤城市-沈阳市</t>
  </si>
  <si>
    <t>凤城市-郑州市</t>
  </si>
  <si>
    <t>故城县-德州市</t>
  </si>
  <si>
    <t>鹤岗市-哈尔滨市</t>
  </si>
  <si>
    <t>桓仁满族自治县-漯河市</t>
  </si>
  <si>
    <t>桓仁满族自治县-沈阳市</t>
  </si>
  <si>
    <t>辉南县-德州市</t>
  </si>
  <si>
    <t>辉南县-阜新市</t>
  </si>
  <si>
    <t>辉南县-沈阳市</t>
  </si>
  <si>
    <t>辉南县-唐山市（含玉田、滦州市）</t>
  </si>
  <si>
    <t>开封市-漯河市</t>
  </si>
  <si>
    <t>开封市-绵阳市</t>
  </si>
  <si>
    <t>开封市-清远市</t>
  </si>
  <si>
    <t>开封市-郑州市</t>
  </si>
  <si>
    <t>宽甸满族自治县-沈阳市</t>
  </si>
  <si>
    <t>涞源县-咸阳市</t>
  </si>
  <si>
    <t>梨树县-沈阳市</t>
  </si>
  <si>
    <t>梨树县-唐山市（含玉田、滦州市）</t>
  </si>
  <si>
    <t>聊城市-德州市</t>
  </si>
  <si>
    <t>临漳县-漯河市</t>
  </si>
  <si>
    <t>临漳县-郑州市</t>
  </si>
  <si>
    <t>柳河县-鹤岗市</t>
  </si>
  <si>
    <t>柳河县-德州市</t>
  </si>
  <si>
    <t>滦南县-济源市</t>
  </si>
  <si>
    <t>滦南县-漯河市</t>
  </si>
  <si>
    <t>滦南县-唐山市（含玉田、滦州市）</t>
  </si>
  <si>
    <t>滦南县-咸阳市</t>
  </si>
  <si>
    <t>盘山县-德州市</t>
  </si>
  <si>
    <t>盘山县-漯河市</t>
  </si>
  <si>
    <t>蓬莱市-漯河市</t>
  </si>
  <si>
    <t>邳州市-淮安市</t>
  </si>
  <si>
    <t>邳州市-漯河市</t>
  </si>
  <si>
    <t>邳州市-清远市</t>
  </si>
  <si>
    <t>邳州市-上海地区</t>
  </si>
  <si>
    <t>邳州市-芜湖市</t>
  </si>
  <si>
    <t>青龙满族自治县-德州市</t>
  </si>
  <si>
    <t>青龙满族自治县-漯河市</t>
  </si>
  <si>
    <t>青龙满族自治县-唐山市（含玉田、滦州市）</t>
  </si>
  <si>
    <t>青龙满族自治县-武汉市</t>
  </si>
  <si>
    <t>青龙满族自治县-宜昌市</t>
  </si>
  <si>
    <t>青龙满族自治县-郑州市</t>
  </si>
  <si>
    <t>山海关区-德州市</t>
  </si>
  <si>
    <t>山海关区-漯河市</t>
  </si>
  <si>
    <t>山海关区-唐山市（含玉田、滦州市）</t>
  </si>
  <si>
    <t>沈阳市-德州市</t>
  </si>
  <si>
    <t>沈阳市-淮安市</t>
  </si>
  <si>
    <t>沈阳市-济源市</t>
  </si>
  <si>
    <t>沈阳市-唐山市（含玉田、滦州市）</t>
  </si>
  <si>
    <t>沈阳市-咸阳市</t>
  </si>
  <si>
    <t>沈阳市-郑州市</t>
  </si>
  <si>
    <t>舒兰市-德州市</t>
  </si>
  <si>
    <t>舒兰市-阜新市</t>
  </si>
  <si>
    <t>舒兰市-哈尔滨市</t>
  </si>
  <si>
    <t>舒兰市-沈阳市</t>
  </si>
  <si>
    <t>舒兰市-望奎县</t>
  </si>
  <si>
    <t>宿迁市-淮安市</t>
  </si>
  <si>
    <t>宿迁市-漯河市</t>
  </si>
  <si>
    <t>宿迁市-清远市</t>
  </si>
  <si>
    <t>台安县-德州市</t>
  </si>
  <si>
    <t>滕州市-淮安市</t>
  </si>
  <si>
    <t>滕州市-芜湖市</t>
  </si>
  <si>
    <t>潍坊市-武汉市</t>
  </si>
  <si>
    <t>锦州市-郑州市</t>
  </si>
  <si>
    <t>潍坊市-郑州市</t>
  </si>
  <si>
    <t>潍坊市-芜湖市</t>
  </si>
  <si>
    <t>兴城市-德州市</t>
  </si>
  <si>
    <t>兴城市-淮安市</t>
  </si>
  <si>
    <t>岫岩满族自治县-德州市</t>
  </si>
  <si>
    <t>岫岩满族自治县-济源市</t>
  </si>
  <si>
    <t>烟台市-淮安市</t>
  </si>
  <si>
    <t>沂南县-漯河市</t>
  </si>
  <si>
    <t>冻禽/冰鲜鸡产品/骨头</t>
  </si>
  <si>
    <t>榆树市-漯河市</t>
  </si>
  <si>
    <t>榆树市-沈阳市</t>
  </si>
  <si>
    <t>政和县-南宁市</t>
  </si>
  <si>
    <t>遵化市-德州市</t>
  </si>
  <si>
    <t>遵化市-唐山市（含玉田、滦州市）</t>
  </si>
  <si>
    <t>临沂市-漯河市</t>
  </si>
  <si>
    <t>临沂市-上海市</t>
  </si>
  <si>
    <t>临沂市-南昌市</t>
  </si>
  <si>
    <t>临沂市-宜昌市</t>
  </si>
  <si>
    <t>临沂市-德州市</t>
  </si>
  <si>
    <t>临沂市-武汉市</t>
  </si>
  <si>
    <t>临漳县-宜昌市</t>
  </si>
  <si>
    <t>临漳县-武汉市</t>
  </si>
  <si>
    <t>临漳县-济源市</t>
  </si>
  <si>
    <t>乐亭县-德州市</t>
  </si>
  <si>
    <t>利津县-德州市</t>
  </si>
  <si>
    <t>利辛县-淮安市</t>
  </si>
  <si>
    <t>北票市-武汉市</t>
  </si>
  <si>
    <t>北票市-芜湖市</t>
  </si>
  <si>
    <t>南乐县-咸阳市</t>
  </si>
  <si>
    <t>南乐县-淮安市</t>
  </si>
  <si>
    <t>南乐县-郑州市</t>
  </si>
  <si>
    <t>台安县-唐山市（含玉田、滦州市）</t>
  </si>
  <si>
    <t>台安县-淮安市</t>
  </si>
  <si>
    <t>大石桥市-南昌市</t>
  </si>
  <si>
    <t>大石桥市-咸阳市</t>
  </si>
  <si>
    <t>大石桥市-宜昌市</t>
  </si>
  <si>
    <t>大石桥市-望奎县</t>
  </si>
  <si>
    <t>如东县-淮安市</t>
  </si>
  <si>
    <t>宽甸满族自治县-上海市</t>
  </si>
  <si>
    <t>宿迁市-宜昌市</t>
  </si>
  <si>
    <t>宿迁市-芜湖市</t>
  </si>
  <si>
    <t>寿光市-上海市</t>
  </si>
  <si>
    <t>开封市-南昌市</t>
  </si>
  <si>
    <t>政和县-上海市</t>
  </si>
  <si>
    <t>政和县-南昌市</t>
  </si>
  <si>
    <t>易县-咸阳市</t>
  </si>
  <si>
    <t>易县-德州市</t>
  </si>
  <si>
    <t>朝阳市-咸阳市</t>
  </si>
  <si>
    <t>朝阳市-淮安市</t>
  </si>
  <si>
    <t>梨树县-宜昌市</t>
  </si>
  <si>
    <t>梨树县-芜湖市</t>
  </si>
  <si>
    <t>榆树市-阜新市</t>
  </si>
  <si>
    <t>泗县-漯河市</t>
  </si>
  <si>
    <t>泗水县-南昌市</t>
  </si>
  <si>
    <t>洪湖市-南昌市</t>
  </si>
  <si>
    <t>浦城县-上海市</t>
  </si>
  <si>
    <t>浦城县-南昌市</t>
  </si>
  <si>
    <t>浦城县-芜湖市</t>
  </si>
  <si>
    <t>滕州市-上海市</t>
  </si>
  <si>
    <t>潍坊市-南昌市</t>
  </si>
  <si>
    <t>潍坊市-淮安市</t>
  </si>
  <si>
    <t>聊城市-武汉市</t>
  </si>
  <si>
    <t>舟山市-南昌市</t>
  </si>
  <si>
    <t>诸城市-上海市</t>
  </si>
  <si>
    <t>诸城市-南昌市</t>
  </si>
  <si>
    <t>诸城市-淮安市</t>
  </si>
  <si>
    <t>锦州市-德州市</t>
  </si>
  <si>
    <t>锦州市-济源市</t>
  </si>
  <si>
    <t>镇原县-咸阳市</t>
  </si>
  <si>
    <t>青龙满族自治县-济源市</t>
  </si>
  <si>
    <t>龙岩市-南宁市</t>
  </si>
  <si>
    <t>光泽县-南宁市</t>
  </si>
  <si>
    <t>光泽县-淮安市</t>
  </si>
  <si>
    <t>北票市-南昌市</t>
  </si>
  <si>
    <t>南乐县-漯河市</t>
  </si>
  <si>
    <t>宽甸满族自治县-望奎县</t>
  </si>
  <si>
    <t>山海关区-宜昌市</t>
  </si>
  <si>
    <t>开封市-咸阳市</t>
  </si>
  <si>
    <t>开封市-淮安市</t>
  </si>
  <si>
    <t>德惠市-咸阳市</t>
  </si>
  <si>
    <t>承德市-宜昌市</t>
  </si>
  <si>
    <t>承德市-济源市</t>
  </si>
  <si>
    <t>易县-漯河市</t>
  </si>
  <si>
    <t>易县-郑州市</t>
  </si>
  <si>
    <t>柳河县-咸阳市</t>
  </si>
  <si>
    <t>柳河县-济源市</t>
  </si>
  <si>
    <t>海城市-咸阳市</t>
  </si>
  <si>
    <t>涞源县-郑州市</t>
  </si>
  <si>
    <t>滦南县-郑州市</t>
  </si>
  <si>
    <t>辉南县-咸阳市</t>
  </si>
  <si>
    <t>遵化市-漯河市</t>
  </si>
  <si>
    <t>临漳县-咸阳市</t>
  </si>
  <si>
    <t>兴城市-沈阳市</t>
  </si>
  <si>
    <t>哈尔滨地区-哈尔滨市</t>
  </si>
  <si>
    <t>宽甸满族自治县-哈尔滨市</t>
  </si>
  <si>
    <t>宽甸满族自治县-鹤岗市</t>
  </si>
  <si>
    <t>宽甸满族自治县-阜新市</t>
  </si>
  <si>
    <t>岫岩满族自治县-沈阳市</t>
  </si>
  <si>
    <t>德惠市-阜新市</t>
  </si>
  <si>
    <t>敦化市-望奎县</t>
  </si>
  <si>
    <t>敦化市-阜新市</t>
  </si>
  <si>
    <t>梨树县-咸阳市</t>
  </si>
  <si>
    <t>梨树县-淮安市</t>
  </si>
  <si>
    <t>榆树市-哈尔滨市</t>
  </si>
  <si>
    <t>锦州市-唐山市（含玉田、滦州市）</t>
  </si>
  <si>
    <t>利津县-上海市</t>
  </si>
  <si>
    <t>利津县-芜湖市</t>
  </si>
  <si>
    <t>德州市-咸阳市</t>
  </si>
  <si>
    <t>利津县-南昌市</t>
  </si>
  <si>
    <t>利津县-宜昌市</t>
  </si>
  <si>
    <t>利津县-淮安市</t>
  </si>
  <si>
    <t>宿迁市-咸阳市</t>
  </si>
  <si>
    <t>德州市-漯河市</t>
  </si>
  <si>
    <t>易县-济源市</t>
  </si>
  <si>
    <t>兴城市-漯河市</t>
  </si>
  <si>
    <t>大石桥市-济源市</t>
  </si>
  <si>
    <t>德惠市-唐山市（含玉田、滦州市）</t>
  </si>
  <si>
    <t>德惠市-济源市</t>
  </si>
  <si>
    <t>临沂市-郑州市</t>
  </si>
  <si>
    <t>新泰市-郑州市</t>
  </si>
  <si>
    <t>潍坊市-上海市</t>
  </si>
  <si>
    <t>聊城市-咸阳市</t>
  </si>
  <si>
    <t>利津县-漯河市</t>
  </si>
  <si>
    <t>惠民县-漯河市</t>
  </si>
  <si>
    <t>盘山县-沈阳市</t>
  </si>
  <si>
    <t>光泽县-南昌市</t>
  </si>
  <si>
    <t>舒兰市-漯河市</t>
  </si>
  <si>
    <t>武乡县-咸阳市</t>
  </si>
  <si>
    <t>沁水县-咸阳市</t>
  </si>
  <si>
    <t>临沂市-芜湖市</t>
  </si>
  <si>
    <t>沂南县-德州市</t>
  </si>
  <si>
    <t>利津县-郑州市</t>
  </si>
  <si>
    <t>宽甸满族自治县-淮安市</t>
  </si>
  <si>
    <t>朝阳市-唐山市（含玉田、滦州市）</t>
  </si>
  <si>
    <t>荣成市-漯河市</t>
  </si>
  <si>
    <t>大石桥市-阜新市</t>
  </si>
  <si>
    <t>青龙满族自治县-咸阳市</t>
  </si>
  <si>
    <t>桓仁满族自治县-德州市</t>
  </si>
  <si>
    <t>宿迁市-武汉市</t>
  </si>
  <si>
    <t>费县-德州市</t>
  </si>
  <si>
    <t>高密市-德州市</t>
  </si>
  <si>
    <t>沭阳县-漯河市</t>
  </si>
  <si>
    <t>滕州市-德州市</t>
  </si>
  <si>
    <t>新沂市-漯河市</t>
  </si>
  <si>
    <t>邱县-德州市</t>
  </si>
  <si>
    <t>山海关区-咸阳市</t>
  </si>
  <si>
    <t>遵化市-咸阳市</t>
  </si>
  <si>
    <t>宿迁市-上海市</t>
  </si>
  <si>
    <t>敦化市-鹤岗市</t>
  </si>
  <si>
    <t>大庆市-鹤岗市</t>
  </si>
  <si>
    <t>潍坊市-德州市</t>
  </si>
  <si>
    <t>东港市-沈阳市</t>
  </si>
  <si>
    <t>东港市-唐山市</t>
  </si>
  <si>
    <t>东港市-漯河市</t>
  </si>
  <si>
    <t>东港市-郑州市</t>
  </si>
  <si>
    <t>东港市-济源市</t>
  </si>
  <si>
    <t>东港市-淮安市</t>
  </si>
  <si>
    <t>东港市-鹤岗市</t>
  </si>
  <si>
    <t>东港市-哈尔滨市</t>
  </si>
  <si>
    <t>东港市-望奎县</t>
  </si>
  <si>
    <t>朝阳市-哈尔滨市</t>
  </si>
  <si>
    <t>莒县-德州市</t>
  </si>
  <si>
    <t>湛江市-南宁市</t>
  </si>
  <si>
    <t>梨树县-阜新市</t>
  </si>
  <si>
    <t>辉南县-鹤岗市</t>
  </si>
  <si>
    <t>岫岩满族自治县-望奎县</t>
  </si>
  <si>
    <t>岫岩满族自治县-阜新市</t>
  </si>
  <si>
    <t>朝阳市-望奎县</t>
  </si>
  <si>
    <t>舒兰市-鹤岗市</t>
  </si>
  <si>
    <t>滨州市-淮安市</t>
  </si>
  <si>
    <t>滨州市-德州市</t>
  </si>
  <si>
    <t>滨州市-郑州市</t>
  </si>
  <si>
    <t>滨州市-济源市</t>
  </si>
  <si>
    <t>滨州市-漯河市</t>
  </si>
  <si>
    <t>永济市-绵阳市</t>
  </si>
  <si>
    <t>永济市-咸阳市</t>
  </si>
  <si>
    <t>新沂市-淮安市</t>
  </si>
  <si>
    <t>闻喜市-咸阳市</t>
  </si>
  <si>
    <t>洛阳市-郑州市</t>
  </si>
  <si>
    <t>洛阳市-济源市</t>
  </si>
  <si>
    <t>洛阳市-咸阳市</t>
  </si>
  <si>
    <t>龙岩市-清远市</t>
  </si>
  <si>
    <t>汾西县-咸阳市</t>
  </si>
  <si>
    <t>阜新地区-阜新市</t>
  </si>
  <si>
    <t>鹤岗地区-鹤岗市</t>
  </si>
  <si>
    <t>乐亭县-唐山市</t>
  </si>
  <si>
    <t>潍坊市-宜昌市</t>
  </si>
  <si>
    <t>哈尔滨市-望奎县</t>
  </si>
  <si>
    <t>滦南县-德州市</t>
  </si>
  <si>
    <t>涞源县-德州市</t>
  </si>
  <si>
    <t>德州市-郑州市</t>
  </si>
  <si>
    <t>沈阳市-望奎县</t>
  </si>
  <si>
    <t>普兰店区-望奎县</t>
  </si>
  <si>
    <t>固镇县-淮安市</t>
  </si>
  <si>
    <t>固镇县-芜湖市</t>
  </si>
  <si>
    <t>长葛市-漯河市</t>
  </si>
  <si>
    <t>修武县-漯河市</t>
  </si>
  <si>
    <t>商丘市-漯河市</t>
  </si>
  <si>
    <t>漯河地区-漯河市</t>
  </si>
  <si>
    <t>青岛市-德州市</t>
  </si>
  <si>
    <t>进口类产品</t>
  </si>
  <si>
    <t>青岛市-绵阳市</t>
  </si>
  <si>
    <t>上海市-德州市</t>
  </si>
  <si>
    <t>上海市-漯河市</t>
  </si>
  <si>
    <t>郑州市-沈阳市</t>
  </si>
  <si>
    <t>青岛-郑州（监管仓、双汇工厂）</t>
  </si>
  <si>
    <t>元/柜</t>
  </si>
  <si>
    <t>青岛-漯河（双汇工厂）</t>
  </si>
  <si>
    <t>天津市-德州市</t>
  </si>
  <si>
    <t>天津市-沈阳市</t>
  </si>
  <si>
    <t>北京市-淮安市</t>
  </si>
  <si>
    <t>宁波市-德州市</t>
  </si>
  <si>
    <t>青岛市-清远市</t>
  </si>
  <si>
    <t>青岛市-武汉市</t>
  </si>
  <si>
    <t>青岛市-宜昌市</t>
  </si>
  <si>
    <t>天津市-淮安市</t>
  </si>
  <si>
    <t>天津市-望奎县</t>
  </si>
  <si>
    <t>天津市-芜湖市</t>
  </si>
  <si>
    <t>天津市-咸阳市</t>
  </si>
  <si>
    <t>天津市-郑州市</t>
  </si>
  <si>
    <t>北京市-郑州市</t>
  </si>
  <si>
    <t>青岛市-芜湖市</t>
  </si>
  <si>
    <t>汕尾市-郑州市</t>
  </si>
  <si>
    <t>上海市-上海地区</t>
  </si>
  <si>
    <t>天津市-哈尔滨市</t>
  </si>
  <si>
    <t>天津市-漯河市</t>
  </si>
  <si>
    <t>潍坊市-漯河市</t>
  </si>
  <si>
    <t>镇江市-漯河市</t>
  </si>
  <si>
    <t>镇江市-郑州市</t>
  </si>
  <si>
    <t>天津市-绵阳市</t>
  </si>
  <si>
    <t>宁波市-淮安市</t>
  </si>
  <si>
    <t>宁波市-睢宁县</t>
  </si>
  <si>
    <t>苏州市-漯河市</t>
  </si>
  <si>
    <t>高碑店市-漯河市</t>
  </si>
  <si>
    <t>廊坊市-漯河市</t>
  </si>
  <si>
    <t>石家庄市-漯河市</t>
  </si>
  <si>
    <t>淄博市-德州市</t>
  </si>
  <si>
    <t>天津市-上海地区</t>
  </si>
  <si>
    <t>青岛市-淮安市</t>
  </si>
  <si>
    <t>天津市-赤峰市</t>
  </si>
  <si>
    <t>青岛市-咸阳市</t>
  </si>
  <si>
    <t>天津市-济源市</t>
  </si>
  <si>
    <t>苏州市-咸阳市</t>
  </si>
  <si>
    <t>深圳市-昆明市</t>
  </si>
  <si>
    <t>宁波市-南宁市</t>
  </si>
  <si>
    <t>宁波市-清远市</t>
  </si>
  <si>
    <t>深圳市-南宁市</t>
  </si>
  <si>
    <t>东莞市-南宁市</t>
  </si>
  <si>
    <t>广州市-南宁市</t>
  </si>
  <si>
    <t>广州市-昆明市</t>
  </si>
  <si>
    <t>宁波市-漯河市</t>
  </si>
  <si>
    <t>宁波市-绵阳市</t>
  </si>
  <si>
    <t>宁波市-昆明市</t>
  </si>
  <si>
    <t>宁波市-咸阳市</t>
  </si>
  <si>
    <t>宁波市-宜昌市</t>
  </si>
  <si>
    <t>上海市-淮安市</t>
  </si>
  <si>
    <t>上海市-绵阳市</t>
  </si>
  <si>
    <t>上海市-昆明市</t>
  </si>
  <si>
    <t>上海市-咸阳市</t>
  </si>
  <si>
    <t>上海市-宜昌市</t>
  </si>
  <si>
    <t>深圳市-漯河市</t>
  </si>
  <si>
    <t>东莞市-漯河市</t>
  </si>
  <si>
    <t>东莞市-绵阳地区</t>
  </si>
  <si>
    <t>东莞市-昆明市</t>
  </si>
  <si>
    <t>东莞市-郑州市</t>
  </si>
  <si>
    <t>广州市-德州市</t>
  </si>
  <si>
    <t>广州市-漯河市</t>
  </si>
  <si>
    <t>深圳市-郑州市</t>
  </si>
  <si>
    <t>杭州市-上海地区</t>
  </si>
  <si>
    <t>苏州市-上海地区</t>
  </si>
  <si>
    <t>上海市-芜湖市</t>
  </si>
  <si>
    <t>克东县-阜新市</t>
  </si>
  <si>
    <t>常温（蛋白）</t>
  </si>
  <si>
    <t>克东县-淮安市</t>
  </si>
  <si>
    <t>克东县-济源市</t>
  </si>
  <si>
    <t>克东县-漯河市</t>
  </si>
  <si>
    <t>克东县-沈阳市</t>
  </si>
  <si>
    <t>克东县-咸阳市</t>
  </si>
  <si>
    <t>克东县-郑州市</t>
  </si>
  <si>
    <t>秦皇岛市-淮安市</t>
  </si>
  <si>
    <t>秦皇岛市-绵阳市</t>
  </si>
  <si>
    <t>秦皇岛市-南昌市</t>
  </si>
  <si>
    <t>秦皇岛市-咸阳市</t>
  </si>
  <si>
    <t>禹城市-德州市</t>
  </si>
  <si>
    <t>禹城市-漯河市（大包）</t>
  </si>
  <si>
    <t>禹城市-武汉市</t>
  </si>
  <si>
    <t>克东县-望奎县</t>
  </si>
  <si>
    <t>禹城市-芜湖市</t>
  </si>
  <si>
    <t>秦皇岛市-漯河市（大包）</t>
  </si>
  <si>
    <t>秦皇岛市-漯河市（小包）</t>
  </si>
  <si>
    <t>秦皇岛市-沈阳市</t>
  </si>
  <si>
    <t>秦皇岛市-宜昌市</t>
  </si>
  <si>
    <t>秦皇岛市-芜湖市</t>
  </si>
  <si>
    <t>东营市-绵阳市</t>
  </si>
  <si>
    <t>东营市-上海地区</t>
  </si>
  <si>
    <t>东营市-德州市</t>
  </si>
  <si>
    <t>东营市-淮安市</t>
  </si>
  <si>
    <t>东营市-玉田县</t>
  </si>
  <si>
    <t>莘县-芜湖市</t>
  </si>
  <si>
    <t>莘县-淮安市</t>
  </si>
  <si>
    <t>莘县-咸阳市</t>
  </si>
  <si>
    <t>莘县-上海地区</t>
  </si>
  <si>
    <t>莘县-郑州市</t>
  </si>
  <si>
    <t>莘县-武汉市</t>
  </si>
  <si>
    <t>莘县-德州市</t>
  </si>
  <si>
    <t>莘县-漯河市</t>
  </si>
  <si>
    <t>莘县-南宁市</t>
  </si>
  <si>
    <t>宁波市-南昌市</t>
  </si>
  <si>
    <t>宁波市-芜湖市</t>
  </si>
  <si>
    <t>松原市-沈阳市</t>
  </si>
  <si>
    <t>松原市-鹤岗市</t>
  </si>
  <si>
    <t>松原市-望奎县</t>
  </si>
  <si>
    <t>松原市-哈尔滨市</t>
  </si>
  <si>
    <t>松原市-阜新市</t>
  </si>
  <si>
    <t>通榆县-沈阳市</t>
  </si>
  <si>
    <t>通榆县-咸阳市</t>
  </si>
  <si>
    <t>通榆县-望奎县</t>
  </si>
  <si>
    <t>东营市-咸阳市</t>
  </si>
  <si>
    <t>东营市-郑州市</t>
  </si>
  <si>
    <t>宁波市-望奎县</t>
  </si>
  <si>
    <t>宁波市-沈阳市</t>
  </si>
  <si>
    <t>松原市-咸阳市</t>
  </si>
  <si>
    <t>禹城市-南宁市</t>
  </si>
  <si>
    <t>禹城市-清远市</t>
  </si>
  <si>
    <t>禹城市-绵阳市</t>
  </si>
  <si>
    <t>秦皇岛市-上海地区</t>
  </si>
  <si>
    <t>莘县-清远市</t>
  </si>
  <si>
    <t>通榆县-哈尔滨市</t>
  </si>
  <si>
    <t>通榆县-玉田县</t>
  </si>
  <si>
    <t>莘县-绵阳市</t>
  </si>
  <si>
    <t>禹城市-上海地区</t>
  </si>
  <si>
    <t>莘县-济源市</t>
  </si>
  <si>
    <t>莘县-玉田县</t>
  </si>
  <si>
    <t>宁波市-上海地区</t>
  </si>
  <si>
    <t>东营市-宜昌市</t>
  </si>
  <si>
    <t>东营市-芜湖市</t>
  </si>
  <si>
    <t>宁波市-郑州市</t>
  </si>
  <si>
    <t>秦皇岛市-济源市</t>
  </si>
  <si>
    <t>东营市-济源市</t>
  </si>
  <si>
    <t>松原市-玉田县</t>
  </si>
  <si>
    <t>通榆县-阜新市</t>
  </si>
  <si>
    <t>秦皇岛市-清远市</t>
  </si>
  <si>
    <t>通榆县-鹤岗市</t>
  </si>
  <si>
    <t>莘县-宜昌市</t>
  </si>
  <si>
    <t>莘县-阜新市</t>
  </si>
  <si>
    <t>莘县-哈尔滨市</t>
  </si>
  <si>
    <t>莘县-鹤岗市</t>
  </si>
  <si>
    <t>莘县-沈阳市</t>
  </si>
  <si>
    <t>莘县-望奎县</t>
  </si>
  <si>
    <t>东营市-南昌市</t>
  </si>
  <si>
    <t>禹城市-咸阳市</t>
  </si>
  <si>
    <t>秦皇岛市-南宁市</t>
  </si>
  <si>
    <t>青岛市-漯河市（含装车费）</t>
  </si>
  <si>
    <t>常温（塑料颗粒）</t>
  </si>
  <si>
    <t>天津市-漯河市（含装车费）</t>
  </si>
  <si>
    <t>上海地区-漯河市（含装车费）</t>
  </si>
  <si>
    <t>宁波市-漯河市（含装车费）</t>
  </si>
  <si>
    <t>武汉市-漯河市（含装车费）</t>
  </si>
  <si>
    <t>乌兰察布市-上海市</t>
  </si>
  <si>
    <t>冻玉米粒</t>
  </si>
  <si>
    <t>乌兰察布市-南宁市</t>
  </si>
  <si>
    <t>乌兰察布市-南昌市</t>
  </si>
  <si>
    <t>乌兰察布市-咸阳市</t>
  </si>
  <si>
    <t>乌兰察布市-哈尔滨市</t>
  </si>
  <si>
    <t>乌兰察布市-宜昌市</t>
  </si>
  <si>
    <t>乌兰察布市-德州市</t>
  </si>
  <si>
    <t>乌兰察布市-成都市</t>
  </si>
  <si>
    <t>乌兰察布市-沈阳市</t>
  </si>
  <si>
    <t>乌兰察布市-济源市</t>
  </si>
  <si>
    <t>乌兰察布市-淮安市</t>
  </si>
  <si>
    <t>乌兰察布市-清远市</t>
  </si>
  <si>
    <t>乌兰察布市-漯河市</t>
  </si>
  <si>
    <t>乌兰察布市-绵阳市</t>
  </si>
  <si>
    <t>乌兰察布市-芜湖市</t>
  </si>
  <si>
    <t>乌兰察布市-郑州市</t>
  </si>
  <si>
    <t>乌兰察布市-阜新市</t>
  </si>
  <si>
    <t>依安县-鹤岗市</t>
  </si>
  <si>
    <t>依安县-沈阳市</t>
  </si>
  <si>
    <t>克山县-沈阳市</t>
  </si>
  <si>
    <t>贺州市-清远市</t>
  </si>
  <si>
    <t>唐山市-济源市</t>
  </si>
  <si>
    <t>秦皇岛市-漯河市</t>
  </si>
  <si>
    <t>秦皇岛市-郑州市</t>
  </si>
  <si>
    <t>依安县-哈尔滨市</t>
  </si>
  <si>
    <t>克山县-哈尔滨市</t>
  </si>
  <si>
    <t>唐山市-哈尔滨市</t>
  </si>
  <si>
    <t>唐山市-沈阳市</t>
  </si>
  <si>
    <t>嫩江县-哈尔滨市</t>
  </si>
  <si>
    <t>甘南县-沈阳市</t>
  </si>
  <si>
    <t>甘南县-阜新市</t>
  </si>
  <si>
    <t>唐山市-淮安市</t>
  </si>
  <si>
    <t>唐山市-漯河市</t>
  </si>
  <si>
    <t>唐山市-德州市</t>
  </si>
  <si>
    <t>唐山市-芜湖市</t>
  </si>
  <si>
    <t>秦皇岛市-德州市</t>
  </si>
  <si>
    <t>秦皇岛市-唐山市</t>
  </si>
  <si>
    <t>乌兰察布市-唐山市</t>
  </si>
  <si>
    <t>唐山市-郑州市</t>
  </si>
  <si>
    <t>甘南县-绵阳市</t>
  </si>
  <si>
    <t>甘南县-鹤岗市</t>
  </si>
  <si>
    <t>黄岛-胶州火车站（含装车费、线路使用费）</t>
  </si>
  <si>
    <t>宝泉岭-江浙沪（每个省内合计吨位≥20吨）</t>
  </si>
  <si>
    <t>宝泉岭-山东（区域内合计吨位≥20吨）</t>
  </si>
  <si>
    <t>宝泉岭-山西省、内蒙（含下辖行政区域，内蒙为乌兰察布以西城市，含乌兰察布）（每个省合计吨位≥20吨）</t>
  </si>
  <si>
    <t>宝泉岭-鹤岗（含往返）</t>
  </si>
  <si>
    <t>宝泉岭-哈尔滨市（冻品调拨合计吨位≥20吨）</t>
  </si>
  <si>
    <t>济源（包含洛阳、孟州外租库）-广东全省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</si>
</sst>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_ "/>
    <numFmt numFmtId="178" formatCode="0_);[Red]\(0\)"/>
  </numFmts>
  <fonts count="27" x14ac:knownFonts="1">
    <font>
      <sz val="11"/>
      <color theme="1"/>
      <name val="宋体"/>
      <charset val="134"/>
      <scheme val="minor"/>
    </font>
    <font>
      <b/>
      <sz val="11"/>
      <color rgb="FF0000FF"/>
      <name val="宋体"/>
      <charset val="134"/>
    </font>
    <font>
      <b/>
      <sz val="10"/>
      <color rgb="FF0000FF"/>
      <name val="宋体"/>
      <charset val="134"/>
    </font>
    <font>
      <sz val="10"/>
      <color rgb="FF0000FF"/>
      <name val="宋体"/>
      <charset val="134"/>
    </font>
    <font>
      <sz val="10"/>
      <color theme="1"/>
      <name val="宋体"/>
      <charset val="134"/>
      <scheme val="minor"/>
    </font>
    <font>
      <b/>
      <sz val="10"/>
      <color rgb="FF0000FF"/>
      <name val="宋体"/>
      <charset val="134"/>
      <scheme val="minor"/>
    </font>
    <font>
      <sz val="11"/>
      <color rgb="FF0000FF"/>
      <name val="宋体"/>
      <charset val="134"/>
    </font>
    <font>
      <sz val="10"/>
      <color rgb="FF0000FF"/>
      <name val="宋体"/>
      <charset val="134"/>
      <scheme val="minor"/>
    </font>
    <font>
      <sz val="11"/>
      <color rgb="FF0000FF"/>
      <name val="宋体"/>
      <charset val="134"/>
      <scheme val="minor"/>
    </font>
    <font>
      <b/>
      <sz val="11"/>
      <color rgb="FF0000FF"/>
      <name val="宋体"/>
      <charset val="134"/>
      <scheme val="minor"/>
    </font>
    <font>
      <b/>
      <sz val="9"/>
      <color rgb="FF0000FF"/>
      <name val="宋体"/>
      <charset val="134"/>
    </font>
    <font>
      <sz val="9"/>
      <color rgb="FF0000FF"/>
      <name val="宋体"/>
      <charset val="134"/>
    </font>
    <font>
      <sz val="9"/>
      <color rgb="FF0000FF"/>
      <name val="宋体"/>
      <charset val="134"/>
      <scheme val="minor"/>
    </font>
    <font>
      <sz val="10"/>
      <color rgb="FF1E02EE"/>
      <name val="宋体"/>
      <charset val="134"/>
      <scheme val="minor"/>
    </font>
    <font>
      <sz val="10"/>
      <color rgb="FF0000FF"/>
      <name val="微软雅黑"/>
      <charset val="134"/>
    </font>
    <font>
      <sz val="9.75"/>
      <color rgb="FF0000FF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family val="3"/>
      <charset val="134"/>
      <scheme val="minor"/>
    </font>
    <font>
      <sz val="10"/>
      <color rgb="FF0000FF"/>
      <name val="宋体"/>
      <family val="3"/>
      <charset val="134"/>
    </font>
    <font>
      <sz val="10"/>
      <color rgb="FF0000FF"/>
      <name val="宋体"/>
      <family val="3"/>
      <charset val="134"/>
      <scheme val="minor"/>
    </font>
    <font>
      <sz val="9"/>
      <color rgb="FF0000FF"/>
      <name val="宋体"/>
      <family val="3"/>
      <charset val="134"/>
      <scheme val="minor"/>
    </font>
    <font>
      <sz val="9"/>
      <name val="宋体"/>
      <charset val="134"/>
      <scheme val="minor"/>
    </font>
    <font>
      <sz val="10"/>
      <color rgb="FF3333FF"/>
      <name val="宋体"/>
      <charset val="134"/>
      <scheme val="minor"/>
    </font>
    <font>
      <sz val="9"/>
      <color rgb="FF0000FF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DEE0E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DEE0E3"/>
      </right>
      <top style="thin">
        <color rgb="FF1F2329"/>
      </top>
      <bottom style="thin">
        <color rgb="FF1F2329"/>
      </bottom>
      <diagonal/>
    </border>
    <border>
      <left/>
      <right/>
      <top/>
      <bottom style="thin">
        <color auto="1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DEE0E3"/>
      </left>
      <right style="thin">
        <color rgb="FFDEE0E3"/>
      </right>
      <top style="thin">
        <color rgb="FFDEE0E3"/>
      </top>
      <bottom style="thin">
        <color rgb="FFDEE0E3"/>
      </bottom>
      <diagonal/>
    </border>
  </borders>
  <cellStyleXfs count="23">
    <xf numFmtId="0" fontId="0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top"/>
    </xf>
    <xf numFmtId="0" fontId="17" fillId="0" borderId="0">
      <alignment vertical="top"/>
    </xf>
    <xf numFmtId="0" fontId="16" fillId="0" borderId="0"/>
    <xf numFmtId="0" fontId="16" fillId="0" borderId="0"/>
    <xf numFmtId="0" fontId="18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/>
    <xf numFmtId="0" fontId="19" fillId="0" borderId="0">
      <alignment vertical="top"/>
    </xf>
  </cellStyleXfs>
  <cellXfs count="131">
    <xf numFmtId="0" fontId="0" fillId="0" borderId="0" xfId="0"/>
    <xf numFmtId="0" fontId="16" fillId="0" borderId="0" xfId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12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0" borderId="0" xfId="17" applyFont="1" applyFill="1">
      <alignment vertical="center"/>
    </xf>
    <xf numFmtId="0" fontId="0" fillId="0" borderId="0" xfId="0" applyBorder="1"/>
    <xf numFmtId="0" fontId="0" fillId="0" borderId="0" xfId="0" applyFill="1"/>
    <xf numFmtId="0" fontId="10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76" fontId="13" fillId="0" borderId="6" xfId="0" applyNumberFormat="1" applyFont="1" applyBorder="1" applyAlignment="1">
      <alignment horizontal="center" vertical="center" wrapText="1"/>
    </xf>
    <xf numFmtId="177" fontId="13" fillId="0" borderId="6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7" fontId="3" fillId="0" borderId="6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0" xfId="0" applyFont="1" applyFill="1" applyBorder="1"/>
    <xf numFmtId="0" fontId="7" fillId="0" borderId="0" xfId="0" applyFont="1" applyBorder="1"/>
    <xf numFmtId="0" fontId="8" fillId="0" borderId="0" xfId="0" applyFont="1" applyBorder="1"/>
    <xf numFmtId="0" fontId="9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77" fontId="14" fillId="0" borderId="4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177" fontId="14" fillId="0" borderId="5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6" fillId="0" borderId="0" xfId="12" applyFill="1"/>
    <xf numFmtId="0" fontId="16" fillId="0" borderId="0" xfId="12" applyFill="1" applyAlignment="1">
      <alignment horizontal="center"/>
    </xf>
    <xf numFmtId="0" fontId="0" fillId="0" borderId="0" xfId="0" applyBorder="1" applyAlignment="1">
      <alignment horizontal="center"/>
    </xf>
    <xf numFmtId="0" fontId="7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0" fillId="0" borderId="0" xfId="0" applyFill="1" applyBorder="1"/>
    <xf numFmtId="0" fontId="7" fillId="0" borderId="10" xfId="0" applyFont="1" applyBorder="1" applyAlignment="1">
      <alignment horizontal="center" vertical="center"/>
    </xf>
    <xf numFmtId="1" fontId="7" fillId="3" borderId="10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0" fillId="0" borderId="6" xfId="0" applyBorder="1"/>
    <xf numFmtId="0" fontId="4" fillId="0" borderId="13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177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7" fontId="12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" fontId="7" fillId="0" borderId="16" xfId="0" applyNumberFormat="1" applyFont="1" applyBorder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>
      <alignment vertical="center"/>
    </xf>
    <xf numFmtId="178" fontId="7" fillId="0" borderId="5" xfId="0" applyNumberFormat="1" applyFont="1" applyBorder="1" applyAlignment="1">
      <alignment horizontal="center" vertical="center" wrapText="1"/>
    </xf>
    <xf numFmtId="0" fontId="7" fillId="3" borderId="17" xfId="0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7" fillId="3" borderId="17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177" fontId="15" fillId="0" borderId="6" xfId="0" applyNumberFormat="1" applyFont="1" applyBorder="1" applyAlignment="1">
      <alignment horizontal="center" vertical="center" wrapText="1"/>
    </xf>
    <xf numFmtId="178" fontId="7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/>
    </xf>
    <xf numFmtId="177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9" fillId="0" borderId="15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9" fillId="0" borderId="0" xfId="12" applyFont="1" applyFill="1" applyBorder="1" applyAlignment="1">
      <alignment vertical="center" wrapText="1"/>
    </xf>
    <xf numFmtId="0" fontId="9" fillId="0" borderId="0" xfId="12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9" fillId="0" borderId="0" xfId="17" applyFont="1" applyFill="1" applyBorder="1" applyAlignment="1">
      <alignment horizontal="left" vertical="center" wrapText="1"/>
    </xf>
    <xf numFmtId="0" fontId="8" fillId="0" borderId="0" xfId="17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0" xfId="12" applyFont="1" applyBorder="1" applyAlignment="1">
      <alignment horizontal="left" vertical="center" wrapText="1"/>
    </xf>
    <xf numFmtId="0" fontId="4" fillId="0" borderId="0" xfId="12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</cellXfs>
  <cellStyles count="23">
    <cellStyle name="常规" xfId="0" builtinId="0"/>
    <cellStyle name="常规 10" xfId="1" xr:uid="{00000000-0005-0000-0000-000031000000}"/>
    <cellStyle name="常规 10 2" xfId="2" xr:uid="{00000000-0005-0000-0000-000032000000}"/>
    <cellStyle name="常规 10 2 2" xfId="3" xr:uid="{00000000-0005-0000-0000-000033000000}"/>
    <cellStyle name="常规 11" xfId="4" xr:uid="{00000000-0005-0000-0000-000034000000}"/>
    <cellStyle name="常规 13" xfId="5" xr:uid="{00000000-0005-0000-0000-000035000000}"/>
    <cellStyle name="常规 13 2" xfId="6" xr:uid="{00000000-0005-0000-0000-000036000000}"/>
    <cellStyle name="常规 17" xfId="7" xr:uid="{00000000-0005-0000-0000-000037000000}"/>
    <cellStyle name="常规 17 2" xfId="8" xr:uid="{00000000-0005-0000-0000-000038000000}"/>
    <cellStyle name="常规 2" xfId="9" xr:uid="{00000000-0005-0000-0000-000039000000}"/>
    <cellStyle name="常规 2 2 2 2" xfId="10" xr:uid="{00000000-0005-0000-0000-00003A000000}"/>
    <cellStyle name="常规 2 2 2 2 2" xfId="11" xr:uid="{00000000-0005-0000-0000-00003B000000}"/>
    <cellStyle name="常规 2 4" xfId="12" xr:uid="{00000000-0005-0000-0000-00003C000000}"/>
    <cellStyle name="常规 2 4 2" xfId="13" xr:uid="{00000000-0005-0000-0000-00003D000000}"/>
    <cellStyle name="常规 3" xfId="14" xr:uid="{00000000-0005-0000-0000-00003E000000}"/>
    <cellStyle name="常规 3 3" xfId="15" xr:uid="{00000000-0005-0000-0000-00003F000000}"/>
    <cellStyle name="常规 3 3 2" xfId="16" xr:uid="{00000000-0005-0000-0000-000040000000}"/>
    <cellStyle name="常规 4" xfId="17" xr:uid="{00000000-0005-0000-0000-000041000000}"/>
    <cellStyle name="常规 5" xfId="18" xr:uid="{00000000-0005-0000-0000-000042000000}"/>
    <cellStyle name="常规 5 2" xfId="19" xr:uid="{00000000-0005-0000-0000-000043000000}"/>
    <cellStyle name="常规 6" xfId="20" xr:uid="{00000000-0005-0000-0000-000044000000}"/>
    <cellStyle name="常规 8" xfId="21" xr:uid="{00000000-0005-0000-0000-000045000000}"/>
    <cellStyle name="样式 1" xfId="22" xr:uid="{00000000-0005-0000-0000-000046000000}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woinfos.xml><?xml version="1.0" encoding="utf-8"?>
<woInfos xmlns="https://web.wps.cn/et/2018/main" xmlns:s="http://schemas.openxmlformats.org/spreadsheetml/2006/main">
  <bookInfo cellCmpFml="22">
    <open main="135" threadCnt="1"/>
    <sheetInfos>
      <sheetInfo cellCmpFml="0" sheetStid="23">
        <open main="4" threadCnt="1"/>
      </sheetInfo>
      <sheetInfo cellCmpFml="0" sheetStid="27">
        <open threadCnt="1"/>
      </sheetInfo>
      <sheetInfo cellCmpFml="0" sheetStid="14">
        <open threadCnt="1"/>
      </sheetInfo>
      <sheetInfo cellCmpFml="0" sheetStid="13">
        <open threadCnt="1"/>
      </sheetInfo>
      <sheetInfo cellCmpFml="0" sheetStid="17">
        <open threadCnt="1"/>
      </sheetInfo>
      <sheetInfo cellCmpFml="0" sheetStid="2">
        <open main="1" threadCnt="1"/>
      </sheetInfo>
      <sheetInfo cellCmpFml="17" sheetStid="16">
        <open threadCnt="1"/>
      </sheetInfo>
      <sheetInfo cellCmpFml="0" sheetStid="29">
        <open threadCnt="1"/>
      </sheetInfo>
      <sheetInfo cellCmpFml="0" sheetStid="18">
        <open threadCnt="1"/>
      </sheetInfo>
      <sheetInfo cellCmpFml="2" sheetStid="6">
        <open threadCnt="1"/>
      </sheetInfo>
      <sheetInfo cellCmpFml="0" sheetStid="3">
        <open threadCnt="1"/>
      </sheetInfo>
      <sheetInfo cellCmpFml="0" sheetStid="20">
        <open threadCnt="1"/>
      </sheetInfo>
      <sheetInfo cellCmpFml="0" sheetStid="19">
        <open threadCnt="1"/>
      </sheetInfo>
      <sheetInfo cellCmpFml="0" sheetStid="1">
        <open threadCnt="1"/>
      </sheetInfo>
      <sheetInfo cellCmpFml="0" sheetStid="5">
        <open threadCnt="1"/>
      </sheetInfo>
      <sheetInfo cellCmpFml="0" sheetStid="12">
        <open threadCnt="1"/>
      </sheetInfo>
      <sheetInfo cellCmpFml="1" sheetStid="11">
        <open threadCnt="1"/>
      </sheetInfo>
      <sheetInfo cellCmpFml="2" sheetStid="34">
        <open threadCnt="1"/>
      </sheetInfo>
      <sheetInfo cellCmpFml="0" sheetStid="8">
        <open threadCnt="1"/>
      </sheetInfo>
      <sheetInfo cellCmpFml="0" sheetStid="15">
        <open threadCnt="1"/>
      </sheetInfo>
      <sheetInfo cellCmpFml="0" sheetStid="30">
        <open threadCnt="1"/>
      </sheetInfo>
      <sheetInfo cellCmpFml="0" sheetStid="32">
        <open main="1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www.wps.cn/officeDocument/2023/relationships/woinfos" Target="woinfo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www.wps.cn/officeDocument/2023/relationships/customStorage" Target="customStorage/customStorage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72DB6-8184-46B1-8ECB-483E3D01BCF2}">
  <dimension ref="A1:F663"/>
  <sheetViews>
    <sheetView workbookViewId="0">
      <pane ySplit="3" topLeftCell="A4" activePane="bottomLeft" state="frozen"/>
      <selection pane="bottomLeft" activeCell="I12" sqref="I12"/>
    </sheetView>
  </sheetViews>
  <sheetFormatPr defaultColWidth="9" defaultRowHeight="14.4" x14ac:dyDescent="0.25"/>
  <cols>
    <col min="1" max="1" width="5.44140625" style="1" customWidth="1"/>
    <col min="2" max="2" width="34.21875" style="1" customWidth="1"/>
    <col min="3" max="3" width="22.109375" style="1" customWidth="1"/>
    <col min="4" max="4" width="10.88671875" style="1" customWidth="1"/>
    <col min="5" max="5" width="28.5546875" style="1" bestFit="1" customWidth="1"/>
    <col min="6" max="6" width="16" style="1" customWidth="1"/>
    <col min="7" max="229" width="9" style="1"/>
    <col min="230" max="230" width="5.44140625" style="1" customWidth="1"/>
    <col min="231" max="231" width="27.6640625" style="1" customWidth="1"/>
    <col min="232" max="232" width="15" style="1" customWidth="1"/>
    <col min="233" max="233" width="10.44140625" style="1" customWidth="1"/>
    <col min="234" max="234" width="25" style="1" customWidth="1"/>
    <col min="235" max="235" width="16.6640625" style="1" customWidth="1"/>
    <col min="236" max="485" width="9" style="1"/>
    <col min="486" max="486" width="5.44140625" style="1" customWidth="1"/>
    <col min="487" max="487" width="27.6640625" style="1" customWidth="1"/>
    <col min="488" max="488" width="15" style="1" customWidth="1"/>
    <col min="489" max="489" width="10.44140625" style="1" customWidth="1"/>
    <col min="490" max="490" width="25" style="1" customWidth="1"/>
    <col min="491" max="491" width="16.6640625" style="1" customWidth="1"/>
    <col min="492" max="741" width="9" style="1"/>
    <col min="742" max="742" width="5.44140625" style="1" customWidth="1"/>
    <col min="743" max="743" width="27.6640625" style="1" customWidth="1"/>
    <col min="744" max="744" width="15" style="1" customWidth="1"/>
    <col min="745" max="745" width="10.44140625" style="1" customWidth="1"/>
    <col min="746" max="746" width="25" style="1" customWidth="1"/>
    <col min="747" max="747" width="16.6640625" style="1" customWidth="1"/>
    <col min="748" max="997" width="9" style="1"/>
    <col min="998" max="998" width="5.44140625" style="1" customWidth="1"/>
    <col min="999" max="999" width="27.6640625" style="1" customWidth="1"/>
    <col min="1000" max="1000" width="15" style="1" customWidth="1"/>
    <col min="1001" max="1001" width="10.44140625" style="1" customWidth="1"/>
    <col min="1002" max="1002" width="25" style="1" customWidth="1"/>
    <col min="1003" max="1003" width="16.6640625" style="1" customWidth="1"/>
    <col min="1004" max="1253" width="9" style="1"/>
    <col min="1254" max="1254" width="5.44140625" style="1" customWidth="1"/>
    <col min="1255" max="1255" width="27.6640625" style="1" customWidth="1"/>
    <col min="1256" max="1256" width="15" style="1" customWidth="1"/>
    <col min="1257" max="1257" width="10.44140625" style="1" customWidth="1"/>
    <col min="1258" max="1258" width="25" style="1" customWidth="1"/>
    <col min="1259" max="1259" width="16.6640625" style="1" customWidth="1"/>
    <col min="1260" max="1509" width="9" style="1"/>
    <col min="1510" max="1510" width="5.44140625" style="1" customWidth="1"/>
    <col min="1511" max="1511" width="27.6640625" style="1" customWidth="1"/>
    <col min="1512" max="1512" width="15" style="1" customWidth="1"/>
    <col min="1513" max="1513" width="10.44140625" style="1" customWidth="1"/>
    <col min="1514" max="1514" width="25" style="1" customWidth="1"/>
    <col min="1515" max="1515" width="16.6640625" style="1" customWidth="1"/>
    <col min="1516" max="1765" width="9" style="1"/>
    <col min="1766" max="1766" width="5.44140625" style="1" customWidth="1"/>
    <col min="1767" max="1767" width="27.6640625" style="1" customWidth="1"/>
    <col min="1768" max="1768" width="15" style="1" customWidth="1"/>
    <col min="1769" max="1769" width="10.44140625" style="1" customWidth="1"/>
    <col min="1770" max="1770" width="25" style="1" customWidth="1"/>
    <col min="1771" max="1771" width="16.6640625" style="1" customWidth="1"/>
    <col min="1772" max="2021" width="9" style="1"/>
    <col min="2022" max="2022" width="5.44140625" style="1" customWidth="1"/>
    <col min="2023" max="2023" width="27.6640625" style="1" customWidth="1"/>
    <col min="2024" max="2024" width="15" style="1" customWidth="1"/>
    <col min="2025" max="2025" width="10.44140625" style="1" customWidth="1"/>
    <col min="2026" max="2026" width="25" style="1" customWidth="1"/>
    <col min="2027" max="2027" width="16.6640625" style="1" customWidth="1"/>
    <col min="2028" max="2277" width="9" style="1"/>
    <col min="2278" max="2278" width="5.44140625" style="1" customWidth="1"/>
    <col min="2279" max="2279" width="27.6640625" style="1" customWidth="1"/>
    <col min="2280" max="2280" width="15" style="1" customWidth="1"/>
    <col min="2281" max="2281" width="10.44140625" style="1" customWidth="1"/>
    <col min="2282" max="2282" width="25" style="1" customWidth="1"/>
    <col min="2283" max="2283" width="16.6640625" style="1" customWidth="1"/>
    <col min="2284" max="2533" width="9" style="1"/>
    <col min="2534" max="2534" width="5.44140625" style="1" customWidth="1"/>
    <col min="2535" max="2535" width="27.6640625" style="1" customWidth="1"/>
    <col min="2536" max="2536" width="15" style="1" customWidth="1"/>
    <col min="2537" max="2537" width="10.44140625" style="1" customWidth="1"/>
    <col min="2538" max="2538" width="25" style="1" customWidth="1"/>
    <col min="2539" max="2539" width="16.6640625" style="1" customWidth="1"/>
    <col min="2540" max="2789" width="9" style="1"/>
    <col min="2790" max="2790" width="5.44140625" style="1" customWidth="1"/>
    <col min="2791" max="2791" width="27.6640625" style="1" customWidth="1"/>
    <col min="2792" max="2792" width="15" style="1" customWidth="1"/>
    <col min="2793" max="2793" width="10.44140625" style="1" customWidth="1"/>
    <col min="2794" max="2794" width="25" style="1" customWidth="1"/>
    <col min="2795" max="2795" width="16.6640625" style="1" customWidth="1"/>
    <col min="2796" max="3045" width="9" style="1"/>
    <col min="3046" max="3046" width="5.44140625" style="1" customWidth="1"/>
    <col min="3047" max="3047" width="27.6640625" style="1" customWidth="1"/>
    <col min="3048" max="3048" width="15" style="1" customWidth="1"/>
    <col min="3049" max="3049" width="10.44140625" style="1" customWidth="1"/>
    <col min="3050" max="3050" width="25" style="1" customWidth="1"/>
    <col min="3051" max="3051" width="16.6640625" style="1" customWidth="1"/>
    <col min="3052" max="3301" width="9" style="1"/>
    <col min="3302" max="3302" width="5.44140625" style="1" customWidth="1"/>
    <col min="3303" max="3303" width="27.6640625" style="1" customWidth="1"/>
    <col min="3304" max="3304" width="15" style="1" customWidth="1"/>
    <col min="3305" max="3305" width="10.44140625" style="1" customWidth="1"/>
    <col min="3306" max="3306" width="25" style="1" customWidth="1"/>
    <col min="3307" max="3307" width="16.6640625" style="1" customWidth="1"/>
    <col min="3308" max="3557" width="9" style="1"/>
    <col min="3558" max="3558" width="5.44140625" style="1" customWidth="1"/>
    <col min="3559" max="3559" width="27.6640625" style="1" customWidth="1"/>
    <col min="3560" max="3560" width="15" style="1" customWidth="1"/>
    <col min="3561" max="3561" width="10.44140625" style="1" customWidth="1"/>
    <col min="3562" max="3562" width="25" style="1" customWidth="1"/>
    <col min="3563" max="3563" width="16.6640625" style="1" customWidth="1"/>
    <col min="3564" max="3813" width="9" style="1"/>
    <col min="3814" max="3814" width="5.44140625" style="1" customWidth="1"/>
    <col min="3815" max="3815" width="27.6640625" style="1" customWidth="1"/>
    <col min="3816" max="3816" width="15" style="1" customWidth="1"/>
    <col min="3817" max="3817" width="10.44140625" style="1" customWidth="1"/>
    <col min="3818" max="3818" width="25" style="1" customWidth="1"/>
    <col min="3819" max="3819" width="16.6640625" style="1" customWidth="1"/>
    <col min="3820" max="4069" width="9" style="1"/>
    <col min="4070" max="4070" width="5.44140625" style="1" customWidth="1"/>
    <col min="4071" max="4071" width="27.6640625" style="1" customWidth="1"/>
    <col min="4072" max="4072" width="15" style="1" customWidth="1"/>
    <col min="4073" max="4073" width="10.44140625" style="1" customWidth="1"/>
    <col min="4074" max="4074" width="25" style="1" customWidth="1"/>
    <col min="4075" max="4075" width="16.6640625" style="1" customWidth="1"/>
    <col min="4076" max="4325" width="9" style="1"/>
    <col min="4326" max="4326" width="5.44140625" style="1" customWidth="1"/>
    <col min="4327" max="4327" width="27.6640625" style="1" customWidth="1"/>
    <col min="4328" max="4328" width="15" style="1" customWidth="1"/>
    <col min="4329" max="4329" width="10.44140625" style="1" customWidth="1"/>
    <col min="4330" max="4330" width="25" style="1" customWidth="1"/>
    <col min="4331" max="4331" width="16.6640625" style="1" customWidth="1"/>
    <col min="4332" max="4581" width="9" style="1"/>
    <col min="4582" max="4582" width="5.44140625" style="1" customWidth="1"/>
    <col min="4583" max="4583" width="27.6640625" style="1" customWidth="1"/>
    <col min="4584" max="4584" width="15" style="1" customWidth="1"/>
    <col min="4585" max="4585" width="10.44140625" style="1" customWidth="1"/>
    <col min="4586" max="4586" width="25" style="1" customWidth="1"/>
    <col min="4587" max="4587" width="16.6640625" style="1" customWidth="1"/>
    <col min="4588" max="4837" width="9" style="1"/>
    <col min="4838" max="4838" width="5.44140625" style="1" customWidth="1"/>
    <col min="4839" max="4839" width="27.6640625" style="1" customWidth="1"/>
    <col min="4840" max="4840" width="15" style="1" customWidth="1"/>
    <col min="4841" max="4841" width="10.44140625" style="1" customWidth="1"/>
    <col min="4842" max="4842" width="25" style="1" customWidth="1"/>
    <col min="4843" max="4843" width="16.6640625" style="1" customWidth="1"/>
    <col min="4844" max="5093" width="9" style="1"/>
    <col min="5094" max="5094" width="5.44140625" style="1" customWidth="1"/>
    <col min="5095" max="5095" width="27.6640625" style="1" customWidth="1"/>
    <col min="5096" max="5096" width="15" style="1" customWidth="1"/>
    <col min="5097" max="5097" width="10.44140625" style="1" customWidth="1"/>
    <col min="5098" max="5098" width="25" style="1" customWidth="1"/>
    <col min="5099" max="5099" width="16.6640625" style="1" customWidth="1"/>
    <col min="5100" max="5349" width="9" style="1"/>
    <col min="5350" max="5350" width="5.44140625" style="1" customWidth="1"/>
    <col min="5351" max="5351" width="27.6640625" style="1" customWidth="1"/>
    <col min="5352" max="5352" width="15" style="1" customWidth="1"/>
    <col min="5353" max="5353" width="10.44140625" style="1" customWidth="1"/>
    <col min="5354" max="5354" width="25" style="1" customWidth="1"/>
    <col min="5355" max="5355" width="16.6640625" style="1" customWidth="1"/>
    <col min="5356" max="5605" width="9" style="1"/>
    <col min="5606" max="5606" width="5.44140625" style="1" customWidth="1"/>
    <col min="5607" max="5607" width="27.6640625" style="1" customWidth="1"/>
    <col min="5608" max="5608" width="15" style="1" customWidth="1"/>
    <col min="5609" max="5609" width="10.44140625" style="1" customWidth="1"/>
    <col min="5610" max="5610" width="25" style="1" customWidth="1"/>
    <col min="5611" max="5611" width="16.6640625" style="1" customWidth="1"/>
    <col min="5612" max="5861" width="9" style="1"/>
    <col min="5862" max="5862" width="5.44140625" style="1" customWidth="1"/>
    <col min="5863" max="5863" width="27.6640625" style="1" customWidth="1"/>
    <col min="5864" max="5864" width="15" style="1" customWidth="1"/>
    <col min="5865" max="5865" width="10.44140625" style="1" customWidth="1"/>
    <col min="5866" max="5866" width="25" style="1" customWidth="1"/>
    <col min="5867" max="5867" width="16.6640625" style="1" customWidth="1"/>
    <col min="5868" max="6117" width="9" style="1"/>
    <col min="6118" max="6118" width="5.44140625" style="1" customWidth="1"/>
    <col min="6119" max="6119" width="27.6640625" style="1" customWidth="1"/>
    <col min="6120" max="6120" width="15" style="1" customWidth="1"/>
    <col min="6121" max="6121" width="10.44140625" style="1" customWidth="1"/>
    <col min="6122" max="6122" width="25" style="1" customWidth="1"/>
    <col min="6123" max="6123" width="16.6640625" style="1" customWidth="1"/>
    <col min="6124" max="6373" width="9" style="1"/>
    <col min="6374" max="6374" width="5.44140625" style="1" customWidth="1"/>
    <col min="6375" max="6375" width="27.6640625" style="1" customWidth="1"/>
    <col min="6376" max="6376" width="15" style="1" customWidth="1"/>
    <col min="6377" max="6377" width="10.44140625" style="1" customWidth="1"/>
    <col min="6378" max="6378" width="25" style="1" customWidth="1"/>
    <col min="6379" max="6379" width="16.6640625" style="1" customWidth="1"/>
    <col min="6380" max="6629" width="9" style="1"/>
    <col min="6630" max="6630" width="5.44140625" style="1" customWidth="1"/>
    <col min="6631" max="6631" width="27.6640625" style="1" customWidth="1"/>
    <col min="6632" max="6632" width="15" style="1" customWidth="1"/>
    <col min="6633" max="6633" width="10.44140625" style="1" customWidth="1"/>
    <col min="6634" max="6634" width="25" style="1" customWidth="1"/>
    <col min="6635" max="6635" width="16.6640625" style="1" customWidth="1"/>
    <col min="6636" max="6885" width="9" style="1"/>
    <col min="6886" max="6886" width="5.44140625" style="1" customWidth="1"/>
    <col min="6887" max="6887" width="27.6640625" style="1" customWidth="1"/>
    <col min="6888" max="6888" width="15" style="1" customWidth="1"/>
    <col min="6889" max="6889" width="10.44140625" style="1" customWidth="1"/>
    <col min="6890" max="6890" width="25" style="1" customWidth="1"/>
    <col min="6891" max="6891" width="16.6640625" style="1" customWidth="1"/>
    <col min="6892" max="7141" width="9" style="1"/>
    <col min="7142" max="7142" width="5.44140625" style="1" customWidth="1"/>
    <col min="7143" max="7143" width="27.6640625" style="1" customWidth="1"/>
    <col min="7144" max="7144" width="15" style="1" customWidth="1"/>
    <col min="7145" max="7145" width="10.44140625" style="1" customWidth="1"/>
    <col min="7146" max="7146" width="25" style="1" customWidth="1"/>
    <col min="7147" max="7147" width="16.6640625" style="1" customWidth="1"/>
    <col min="7148" max="7397" width="9" style="1"/>
    <col min="7398" max="7398" width="5.44140625" style="1" customWidth="1"/>
    <col min="7399" max="7399" width="27.6640625" style="1" customWidth="1"/>
    <col min="7400" max="7400" width="15" style="1" customWidth="1"/>
    <col min="7401" max="7401" width="10.44140625" style="1" customWidth="1"/>
    <col min="7402" max="7402" width="25" style="1" customWidth="1"/>
    <col min="7403" max="7403" width="16.6640625" style="1" customWidth="1"/>
    <col min="7404" max="7653" width="9" style="1"/>
    <col min="7654" max="7654" width="5.44140625" style="1" customWidth="1"/>
    <col min="7655" max="7655" width="27.6640625" style="1" customWidth="1"/>
    <col min="7656" max="7656" width="15" style="1" customWidth="1"/>
    <col min="7657" max="7657" width="10.44140625" style="1" customWidth="1"/>
    <col min="7658" max="7658" width="25" style="1" customWidth="1"/>
    <col min="7659" max="7659" width="16.6640625" style="1" customWidth="1"/>
    <col min="7660" max="7909" width="9" style="1"/>
    <col min="7910" max="7910" width="5.44140625" style="1" customWidth="1"/>
    <col min="7911" max="7911" width="27.6640625" style="1" customWidth="1"/>
    <col min="7912" max="7912" width="15" style="1" customWidth="1"/>
    <col min="7913" max="7913" width="10.44140625" style="1" customWidth="1"/>
    <col min="7914" max="7914" width="25" style="1" customWidth="1"/>
    <col min="7915" max="7915" width="16.6640625" style="1" customWidth="1"/>
    <col min="7916" max="8165" width="9" style="1"/>
    <col min="8166" max="8166" width="5.44140625" style="1" customWidth="1"/>
    <col min="8167" max="8167" width="27.6640625" style="1" customWidth="1"/>
    <col min="8168" max="8168" width="15" style="1" customWidth="1"/>
    <col min="8169" max="8169" width="10.44140625" style="1" customWidth="1"/>
    <col min="8170" max="8170" width="25" style="1" customWidth="1"/>
    <col min="8171" max="8171" width="16.6640625" style="1" customWidth="1"/>
    <col min="8172" max="8421" width="9" style="1"/>
    <col min="8422" max="8422" width="5.44140625" style="1" customWidth="1"/>
    <col min="8423" max="8423" width="27.6640625" style="1" customWidth="1"/>
    <col min="8424" max="8424" width="15" style="1" customWidth="1"/>
    <col min="8425" max="8425" width="10.44140625" style="1" customWidth="1"/>
    <col min="8426" max="8426" width="25" style="1" customWidth="1"/>
    <col min="8427" max="8427" width="16.6640625" style="1" customWidth="1"/>
    <col min="8428" max="8677" width="9" style="1"/>
    <col min="8678" max="8678" width="5.44140625" style="1" customWidth="1"/>
    <col min="8679" max="8679" width="27.6640625" style="1" customWidth="1"/>
    <col min="8680" max="8680" width="15" style="1" customWidth="1"/>
    <col min="8681" max="8681" width="10.44140625" style="1" customWidth="1"/>
    <col min="8682" max="8682" width="25" style="1" customWidth="1"/>
    <col min="8683" max="8683" width="16.6640625" style="1" customWidth="1"/>
    <col min="8684" max="8933" width="9" style="1"/>
    <col min="8934" max="8934" width="5.44140625" style="1" customWidth="1"/>
    <col min="8935" max="8935" width="27.6640625" style="1" customWidth="1"/>
    <col min="8936" max="8936" width="15" style="1" customWidth="1"/>
    <col min="8937" max="8937" width="10.44140625" style="1" customWidth="1"/>
    <col min="8938" max="8938" width="25" style="1" customWidth="1"/>
    <col min="8939" max="8939" width="16.6640625" style="1" customWidth="1"/>
    <col min="8940" max="9189" width="9" style="1"/>
    <col min="9190" max="9190" width="5.44140625" style="1" customWidth="1"/>
    <col min="9191" max="9191" width="27.6640625" style="1" customWidth="1"/>
    <col min="9192" max="9192" width="15" style="1" customWidth="1"/>
    <col min="9193" max="9193" width="10.44140625" style="1" customWidth="1"/>
    <col min="9194" max="9194" width="25" style="1" customWidth="1"/>
    <col min="9195" max="9195" width="16.6640625" style="1" customWidth="1"/>
    <col min="9196" max="9445" width="9" style="1"/>
    <col min="9446" max="9446" width="5.44140625" style="1" customWidth="1"/>
    <col min="9447" max="9447" width="27.6640625" style="1" customWidth="1"/>
    <col min="9448" max="9448" width="15" style="1" customWidth="1"/>
    <col min="9449" max="9449" width="10.44140625" style="1" customWidth="1"/>
    <col min="9450" max="9450" width="25" style="1" customWidth="1"/>
    <col min="9451" max="9451" width="16.6640625" style="1" customWidth="1"/>
    <col min="9452" max="9701" width="9" style="1"/>
    <col min="9702" max="9702" width="5.44140625" style="1" customWidth="1"/>
    <col min="9703" max="9703" width="27.6640625" style="1" customWidth="1"/>
    <col min="9704" max="9704" width="15" style="1" customWidth="1"/>
    <col min="9705" max="9705" width="10.44140625" style="1" customWidth="1"/>
    <col min="9706" max="9706" width="25" style="1" customWidth="1"/>
    <col min="9707" max="9707" width="16.6640625" style="1" customWidth="1"/>
    <col min="9708" max="9957" width="9" style="1"/>
    <col min="9958" max="9958" width="5.44140625" style="1" customWidth="1"/>
    <col min="9959" max="9959" width="27.6640625" style="1" customWidth="1"/>
    <col min="9960" max="9960" width="15" style="1" customWidth="1"/>
    <col min="9961" max="9961" width="10.44140625" style="1" customWidth="1"/>
    <col min="9962" max="9962" width="25" style="1" customWidth="1"/>
    <col min="9963" max="9963" width="16.6640625" style="1" customWidth="1"/>
    <col min="9964" max="10213" width="9" style="1"/>
    <col min="10214" max="10214" width="5.44140625" style="1" customWidth="1"/>
    <col min="10215" max="10215" width="27.6640625" style="1" customWidth="1"/>
    <col min="10216" max="10216" width="15" style="1" customWidth="1"/>
    <col min="10217" max="10217" width="10.44140625" style="1" customWidth="1"/>
    <col min="10218" max="10218" width="25" style="1" customWidth="1"/>
    <col min="10219" max="10219" width="16.6640625" style="1" customWidth="1"/>
    <col min="10220" max="10469" width="9" style="1"/>
    <col min="10470" max="10470" width="5.44140625" style="1" customWidth="1"/>
    <col min="10471" max="10471" width="27.6640625" style="1" customWidth="1"/>
    <col min="10472" max="10472" width="15" style="1" customWidth="1"/>
    <col min="10473" max="10473" width="10.44140625" style="1" customWidth="1"/>
    <col min="10474" max="10474" width="25" style="1" customWidth="1"/>
    <col min="10475" max="10475" width="16.6640625" style="1" customWidth="1"/>
    <col min="10476" max="10725" width="9" style="1"/>
    <col min="10726" max="10726" width="5.44140625" style="1" customWidth="1"/>
    <col min="10727" max="10727" width="27.6640625" style="1" customWidth="1"/>
    <col min="10728" max="10728" width="15" style="1" customWidth="1"/>
    <col min="10729" max="10729" width="10.44140625" style="1" customWidth="1"/>
    <col min="10730" max="10730" width="25" style="1" customWidth="1"/>
    <col min="10731" max="10731" width="16.6640625" style="1" customWidth="1"/>
    <col min="10732" max="10981" width="9" style="1"/>
    <col min="10982" max="10982" width="5.44140625" style="1" customWidth="1"/>
    <col min="10983" max="10983" width="27.6640625" style="1" customWidth="1"/>
    <col min="10984" max="10984" width="15" style="1" customWidth="1"/>
    <col min="10985" max="10985" width="10.44140625" style="1" customWidth="1"/>
    <col min="10986" max="10986" width="25" style="1" customWidth="1"/>
    <col min="10987" max="10987" width="16.6640625" style="1" customWidth="1"/>
    <col min="10988" max="11237" width="9" style="1"/>
    <col min="11238" max="11238" width="5.44140625" style="1" customWidth="1"/>
    <col min="11239" max="11239" width="27.6640625" style="1" customWidth="1"/>
    <col min="11240" max="11240" width="15" style="1" customWidth="1"/>
    <col min="11241" max="11241" width="10.44140625" style="1" customWidth="1"/>
    <col min="11242" max="11242" width="25" style="1" customWidth="1"/>
    <col min="11243" max="11243" width="16.6640625" style="1" customWidth="1"/>
    <col min="11244" max="11493" width="9" style="1"/>
    <col min="11494" max="11494" width="5.44140625" style="1" customWidth="1"/>
    <col min="11495" max="11495" width="27.6640625" style="1" customWidth="1"/>
    <col min="11496" max="11496" width="15" style="1" customWidth="1"/>
    <col min="11497" max="11497" width="10.44140625" style="1" customWidth="1"/>
    <col min="11498" max="11498" width="25" style="1" customWidth="1"/>
    <col min="11499" max="11499" width="16.6640625" style="1" customWidth="1"/>
    <col min="11500" max="11749" width="9" style="1"/>
    <col min="11750" max="11750" width="5.44140625" style="1" customWidth="1"/>
    <col min="11751" max="11751" width="27.6640625" style="1" customWidth="1"/>
    <col min="11752" max="11752" width="15" style="1" customWidth="1"/>
    <col min="11753" max="11753" width="10.44140625" style="1" customWidth="1"/>
    <col min="11754" max="11754" width="25" style="1" customWidth="1"/>
    <col min="11755" max="11755" width="16.6640625" style="1" customWidth="1"/>
    <col min="11756" max="12005" width="9" style="1"/>
    <col min="12006" max="12006" width="5.44140625" style="1" customWidth="1"/>
    <col min="12007" max="12007" width="27.6640625" style="1" customWidth="1"/>
    <col min="12008" max="12008" width="15" style="1" customWidth="1"/>
    <col min="12009" max="12009" width="10.44140625" style="1" customWidth="1"/>
    <col min="12010" max="12010" width="25" style="1" customWidth="1"/>
    <col min="12011" max="12011" width="16.6640625" style="1" customWidth="1"/>
    <col min="12012" max="12261" width="9" style="1"/>
    <col min="12262" max="12262" width="5.44140625" style="1" customWidth="1"/>
    <col min="12263" max="12263" width="27.6640625" style="1" customWidth="1"/>
    <col min="12264" max="12264" width="15" style="1" customWidth="1"/>
    <col min="12265" max="12265" width="10.44140625" style="1" customWidth="1"/>
    <col min="12266" max="12266" width="25" style="1" customWidth="1"/>
    <col min="12267" max="12267" width="16.6640625" style="1" customWidth="1"/>
    <col min="12268" max="12517" width="9" style="1"/>
    <col min="12518" max="12518" width="5.44140625" style="1" customWidth="1"/>
    <col min="12519" max="12519" width="27.6640625" style="1" customWidth="1"/>
    <col min="12520" max="12520" width="15" style="1" customWidth="1"/>
    <col min="12521" max="12521" width="10.44140625" style="1" customWidth="1"/>
    <col min="12522" max="12522" width="25" style="1" customWidth="1"/>
    <col min="12523" max="12523" width="16.6640625" style="1" customWidth="1"/>
    <col min="12524" max="12773" width="9" style="1"/>
    <col min="12774" max="12774" width="5.44140625" style="1" customWidth="1"/>
    <col min="12775" max="12775" width="27.6640625" style="1" customWidth="1"/>
    <col min="12776" max="12776" width="15" style="1" customWidth="1"/>
    <col min="12777" max="12777" width="10.44140625" style="1" customWidth="1"/>
    <col min="12778" max="12778" width="25" style="1" customWidth="1"/>
    <col min="12779" max="12779" width="16.6640625" style="1" customWidth="1"/>
    <col min="12780" max="13029" width="9" style="1"/>
    <col min="13030" max="13030" width="5.44140625" style="1" customWidth="1"/>
    <col min="13031" max="13031" width="27.6640625" style="1" customWidth="1"/>
    <col min="13032" max="13032" width="15" style="1" customWidth="1"/>
    <col min="13033" max="13033" width="10.44140625" style="1" customWidth="1"/>
    <col min="13034" max="13034" width="25" style="1" customWidth="1"/>
    <col min="13035" max="13035" width="16.6640625" style="1" customWidth="1"/>
    <col min="13036" max="13285" width="9" style="1"/>
    <col min="13286" max="13286" width="5.44140625" style="1" customWidth="1"/>
    <col min="13287" max="13287" width="27.6640625" style="1" customWidth="1"/>
    <col min="13288" max="13288" width="15" style="1" customWidth="1"/>
    <col min="13289" max="13289" width="10.44140625" style="1" customWidth="1"/>
    <col min="13290" max="13290" width="25" style="1" customWidth="1"/>
    <col min="13291" max="13291" width="16.6640625" style="1" customWidth="1"/>
    <col min="13292" max="13541" width="9" style="1"/>
    <col min="13542" max="13542" width="5.44140625" style="1" customWidth="1"/>
    <col min="13543" max="13543" width="27.6640625" style="1" customWidth="1"/>
    <col min="13544" max="13544" width="15" style="1" customWidth="1"/>
    <col min="13545" max="13545" width="10.44140625" style="1" customWidth="1"/>
    <col min="13546" max="13546" width="25" style="1" customWidth="1"/>
    <col min="13547" max="13547" width="16.6640625" style="1" customWidth="1"/>
    <col min="13548" max="13797" width="9" style="1"/>
    <col min="13798" max="13798" width="5.44140625" style="1" customWidth="1"/>
    <col min="13799" max="13799" width="27.6640625" style="1" customWidth="1"/>
    <col min="13800" max="13800" width="15" style="1" customWidth="1"/>
    <col min="13801" max="13801" width="10.44140625" style="1" customWidth="1"/>
    <col min="13802" max="13802" width="25" style="1" customWidth="1"/>
    <col min="13803" max="13803" width="16.6640625" style="1" customWidth="1"/>
    <col min="13804" max="14053" width="9" style="1"/>
    <col min="14054" max="14054" width="5.44140625" style="1" customWidth="1"/>
    <col min="14055" max="14055" width="27.6640625" style="1" customWidth="1"/>
    <col min="14056" max="14056" width="15" style="1" customWidth="1"/>
    <col min="14057" max="14057" width="10.44140625" style="1" customWidth="1"/>
    <col min="14058" max="14058" width="25" style="1" customWidth="1"/>
    <col min="14059" max="14059" width="16.6640625" style="1" customWidth="1"/>
    <col min="14060" max="14309" width="9" style="1"/>
    <col min="14310" max="14310" width="5.44140625" style="1" customWidth="1"/>
    <col min="14311" max="14311" width="27.6640625" style="1" customWidth="1"/>
    <col min="14312" max="14312" width="15" style="1" customWidth="1"/>
    <col min="14313" max="14313" width="10.44140625" style="1" customWidth="1"/>
    <col min="14314" max="14314" width="25" style="1" customWidth="1"/>
    <col min="14315" max="14315" width="16.6640625" style="1" customWidth="1"/>
    <col min="14316" max="14565" width="9" style="1"/>
    <col min="14566" max="14566" width="5.44140625" style="1" customWidth="1"/>
    <col min="14567" max="14567" width="27.6640625" style="1" customWidth="1"/>
    <col min="14568" max="14568" width="15" style="1" customWidth="1"/>
    <col min="14569" max="14569" width="10.44140625" style="1" customWidth="1"/>
    <col min="14570" max="14570" width="25" style="1" customWidth="1"/>
    <col min="14571" max="14571" width="16.6640625" style="1" customWidth="1"/>
    <col min="14572" max="14821" width="9" style="1"/>
    <col min="14822" max="14822" width="5.44140625" style="1" customWidth="1"/>
    <col min="14823" max="14823" width="27.6640625" style="1" customWidth="1"/>
    <col min="14824" max="14824" width="15" style="1" customWidth="1"/>
    <col min="14825" max="14825" width="10.44140625" style="1" customWidth="1"/>
    <col min="14826" max="14826" width="25" style="1" customWidth="1"/>
    <col min="14827" max="14827" width="16.6640625" style="1" customWidth="1"/>
    <col min="14828" max="15077" width="9" style="1"/>
    <col min="15078" max="15078" width="5.44140625" style="1" customWidth="1"/>
    <col min="15079" max="15079" width="27.6640625" style="1" customWidth="1"/>
    <col min="15080" max="15080" width="15" style="1" customWidth="1"/>
    <col min="15081" max="15081" width="10.44140625" style="1" customWidth="1"/>
    <col min="15082" max="15082" width="25" style="1" customWidth="1"/>
    <col min="15083" max="15083" width="16.6640625" style="1" customWidth="1"/>
    <col min="15084" max="15333" width="9" style="1"/>
    <col min="15334" max="15334" width="5.44140625" style="1" customWidth="1"/>
    <col min="15335" max="15335" width="27.6640625" style="1" customWidth="1"/>
    <col min="15336" max="15336" width="15" style="1" customWidth="1"/>
    <col min="15337" max="15337" width="10.44140625" style="1" customWidth="1"/>
    <col min="15338" max="15338" width="25" style="1" customWidth="1"/>
    <col min="15339" max="15339" width="16.6640625" style="1" customWidth="1"/>
    <col min="15340" max="15589" width="9" style="1"/>
    <col min="15590" max="15590" width="5.44140625" style="1" customWidth="1"/>
    <col min="15591" max="15591" width="27.6640625" style="1" customWidth="1"/>
    <col min="15592" max="15592" width="15" style="1" customWidth="1"/>
    <col min="15593" max="15593" width="10.44140625" style="1" customWidth="1"/>
    <col min="15594" max="15594" width="25" style="1" customWidth="1"/>
    <col min="15595" max="15595" width="16.6640625" style="1" customWidth="1"/>
    <col min="15596" max="15845" width="9" style="1"/>
    <col min="15846" max="15846" width="5.44140625" style="1" customWidth="1"/>
    <col min="15847" max="15847" width="27.6640625" style="1" customWidth="1"/>
    <col min="15848" max="15848" width="15" style="1" customWidth="1"/>
    <col min="15849" max="15849" width="10.44140625" style="1" customWidth="1"/>
    <col min="15850" max="15850" width="25" style="1" customWidth="1"/>
    <col min="15851" max="15851" width="16.6640625" style="1" customWidth="1"/>
    <col min="15852" max="16101" width="9" style="1"/>
    <col min="16102" max="16102" width="5.44140625" style="1" customWidth="1"/>
    <col min="16103" max="16103" width="27.6640625" style="1" customWidth="1"/>
    <col min="16104" max="16104" width="15" style="1" customWidth="1"/>
    <col min="16105" max="16105" width="10.44140625" style="1" customWidth="1"/>
    <col min="16106" max="16106" width="25" style="1" customWidth="1"/>
    <col min="16107" max="16107" width="16.6640625" style="1" customWidth="1"/>
    <col min="16108" max="16384" width="9" style="1"/>
  </cols>
  <sheetData>
    <row r="1" spans="1:6" ht="45" customHeight="1" x14ac:dyDescent="0.25">
      <c r="A1" s="99" t="s">
        <v>636</v>
      </c>
      <c r="B1" s="100"/>
      <c r="C1" s="100"/>
      <c r="D1" s="100"/>
      <c r="E1" s="100"/>
      <c r="F1" s="100"/>
    </row>
    <row r="2" spans="1:6" ht="18" customHeight="1" x14ac:dyDescent="0.25">
      <c r="A2" s="101" t="s">
        <v>1</v>
      </c>
      <c r="B2" s="101" t="s">
        <v>2</v>
      </c>
      <c r="C2" s="101" t="s">
        <v>3</v>
      </c>
      <c r="D2" s="101" t="s">
        <v>4</v>
      </c>
      <c r="E2" s="101" t="s">
        <v>5</v>
      </c>
      <c r="F2" s="88" t="s">
        <v>6</v>
      </c>
    </row>
    <row r="3" spans="1:6" ht="18" customHeight="1" x14ac:dyDescent="0.25">
      <c r="A3" s="101"/>
      <c r="B3" s="101"/>
      <c r="C3" s="101"/>
      <c r="D3" s="101"/>
      <c r="E3" s="101"/>
      <c r="F3" s="88" t="s">
        <v>7</v>
      </c>
    </row>
    <row r="4" spans="1:6" x14ac:dyDescent="0.15">
      <c r="A4" s="89">
        <f>ROW()-3</f>
        <v>1</v>
      </c>
      <c r="B4" s="96" t="s">
        <v>637</v>
      </c>
      <c r="C4" s="89" t="s">
        <v>638</v>
      </c>
      <c r="D4" s="97">
        <v>420</v>
      </c>
      <c r="E4" s="4" t="s">
        <v>10</v>
      </c>
      <c r="F4" s="89" t="s">
        <v>119</v>
      </c>
    </row>
    <row r="5" spans="1:6" x14ac:dyDescent="0.25">
      <c r="A5" s="89">
        <f t="shared" ref="A5:A68" si="0">ROW()-3</f>
        <v>2</v>
      </c>
      <c r="B5" s="89" t="s">
        <v>639</v>
      </c>
      <c r="C5" s="4" t="s">
        <v>638</v>
      </c>
      <c r="D5" s="97">
        <v>236</v>
      </c>
      <c r="E5" s="4" t="s">
        <v>10</v>
      </c>
      <c r="F5" s="89" t="s">
        <v>119</v>
      </c>
    </row>
    <row r="6" spans="1:6" x14ac:dyDescent="0.25">
      <c r="A6" s="89">
        <f t="shared" si="0"/>
        <v>3</v>
      </c>
      <c r="B6" s="89" t="s">
        <v>640</v>
      </c>
      <c r="C6" s="4" t="s">
        <v>638</v>
      </c>
      <c r="D6" s="97">
        <v>450</v>
      </c>
      <c r="E6" s="4" t="s">
        <v>10</v>
      </c>
      <c r="F6" s="89" t="s">
        <v>119</v>
      </c>
    </row>
    <row r="7" spans="1:6" x14ac:dyDescent="0.25">
      <c r="A7" s="89">
        <f t="shared" si="0"/>
        <v>4</v>
      </c>
      <c r="B7" s="89" t="s">
        <v>641</v>
      </c>
      <c r="C7" s="4" t="s">
        <v>638</v>
      </c>
      <c r="D7" s="97">
        <v>332</v>
      </c>
      <c r="E7" s="4" t="s">
        <v>10</v>
      </c>
      <c r="F7" s="89" t="s">
        <v>119</v>
      </c>
    </row>
    <row r="8" spans="1:6" x14ac:dyDescent="0.25">
      <c r="A8" s="89">
        <f t="shared" si="0"/>
        <v>5</v>
      </c>
      <c r="B8" s="89" t="s">
        <v>642</v>
      </c>
      <c r="C8" s="4" t="s">
        <v>638</v>
      </c>
      <c r="D8" s="97">
        <v>840</v>
      </c>
      <c r="E8" s="4" t="s">
        <v>10</v>
      </c>
      <c r="F8" s="89" t="s">
        <v>119</v>
      </c>
    </row>
    <row r="9" spans="1:6" x14ac:dyDescent="0.25">
      <c r="A9" s="89">
        <f t="shared" si="0"/>
        <v>6</v>
      </c>
      <c r="B9" s="89" t="s">
        <v>643</v>
      </c>
      <c r="C9" s="4" t="s">
        <v>638</v>
      </c>
      <c r="D9" s="97">
        <v>118.64</v>
      </c>
      <c r="E9" s="4" t="s">
        <v>10</v>
      </c>
      <c r="F9" s="89" t="s">
        <v>119</v>
      </c>
    </row>
    <row r="10" spans="1:6" x14ac:dyDescent="0.25">
      <c r="A10" s="89">
        <f t="shared" si="0"/>
        <v>7</v>
      </c>
      <c r="B10" s="89" t="s">
        <v>644</v>
      </c>
      <c r="C10" s="4" t="s">
        <v>638</v>
      </c>
      <c r="D10" s="97">
        <v>329</v>
      </c>
      <c r="E10" s="4" t="s">
        <v>10</v>
      </c>
      <c r="F10" s="89" t="s">
        <v>119</v>
      </c>
    </row>
    <row r="11" spans="1:6" x14ac:dyDescent="0.25">
      <c r="A11" s="89">
        <f t="shared" si="0"/>
        <v>8</v>
      </c>
      <c r="B11" s="89" t="s">
        <v>645</v>
      </c>
      <c r="C11" s="4" t="s">
        <v>638</v>
      </c>
      <c r="D11" s="97">
        <v>239</v>
      </c>
      <c r="E11" s="4" t="s">
        <v>10</v>
      </c>
      <c r="F11" s="89" t="s">
        <v>119</v>
      </c>
    </row>
    <row r="12" spans="1:6" x14ac:dyDescent="0.25">
      <c r="A12" s="89">
        <f t="shared" si="0"/>
        <v>9</v>
      </c>
      <c r="B12" s="89" t="s">
        <v>646</v>
      </c>
      <c r="C12" s="4" t="s">
        <v>638</v>
      </c>
      <c r="D12" s="97">
        <v>1207.5644666666699</v>
      </c>
      <c r="E12" s="4" t="s">
        <v>10</v>
      </c>
      <c r="F12" s="89" t="s">
        <v>119</v>
      </c>
    </row>
    <row r="13" spans="1:6" x14ac:dyDescent="0.25">
      <c r="A13" s="89">
        <f t="shared" si="0"/>
        <v>10</v>
      </c>
      <c r="B13" s="89" t="s">
        <v>647</v>
      </c>
      <c r="C13" s="4" t="s">
        <v>638</v>
      </c>
      <c r="D13" s="97">
        <v>839.78666666666697</v>
      </c>
      <c r="E13" s="4" t="s">
        <v>10</v>
      </c>
      <c r="F13" s="89" t="s">
        <v>119</v>
      </c>
    </row>
    <row r="14" spans="1:6" x14ac:dyDescent="0.25">
      <c r="A14" s="89">
        <f t="shared" si="0"/>
        <v>11</v>
      </c>
      <c r="B14" s="89" t="s">
        <v>648</v>
      </c>
      <c r="C14" s="4" t="s">
        <v>638</v>
      </c>
      <c r="D14" s="97">
        <v>346.46</v>
      </c>
      <c r="E14" s="4" t="s">
        <v>10</v>
      </c>
      <c r="F14" s="89" t="s">
        <v>119</v>
      </c>
    </row>
    <row r="15" spans="1:6" x14ac:dyDescent="0.25">
      <c r="A15" s="89">
        <f t="shared" si="0"/>
        <v>12</v>
      </c>
      <c r="B15" s="89" t="s">
        <v>649</v>
      </c>
      <c r="C15" s="4" t="s">
        <v>638</v>
      </c>
      <c r="D15" s="97">
        <v>1584.5026666666699</v>
      </c>
      <c r="E15" s="4" t="s">
        <v>10</v>
      </c>
      <c r="F15" s="89" t="s">
        <v>119</v>
      </c>
    </row>
    <row r="16" spans="1:6" x14ac:dyDescent="0.25">
      <c r="A16" s="89">
        <f t="shared" si="0"/>
        <v>13</v>
      </c>
      <c r="B16" s="89" t="s">
        <v>650</v>
      </c>
      <c r="C16" s="4" t="s">
        <v>638</v>
      </c>
      <c r="D16" s="97">
        <v>240</v>
      </c>
      <c r="E16" s="4" t="s">
        <v>10</v>
      </c>
      <c r="F16" s="89" t="s">
        <v>119</v>
      </c>
    </row>
    <row r="17" spans="1:6" x14ac:dyDescent="0.25">
      <c r="A17" s="89">
        <f t="shared" si="0"/>
        <v>14</v>
      </c>
      <c r="B17" s="89" t="s">
        <v>651</v>
      </c>
      <c r="C17" s="4" t="s">
        <v>638</v>
      </c>
      <c r="D17" s="97">
        <v>360</v>
      </c>
      <c r="E17" s="4" t="s">
        <v>10</v>
      </c>
      <c r="F17" s="89" t="s">
        <v>119</v>
      </c>
    </row>
    <row r="18" spans="1:6" x14ac:dyDescent="0.25">
      <c r="A18" s="89">
        <f t="shared" si="0"/>
        <v>15</v>
      </c>
      <c r="B18" s="89" t="s">
        <v>652</v>
      </c>
      <c r="C18" s="4" t="s">
        <v>638</v>
      </c>
      <c r="D18" s="97">
        <v>306.64</v>
      </c>
      <c r="E18" s="4" t="s">
        <v>10</v>
      </c>
      <c r="F18" s="89" t="s">
        <v>119</v>
      </c>
    </row>
    <row r="19" spans="1:6" x14ac:dyDescent="0.25">
      <c r="A19" s="89">
        <f t="shared" si="0"/>
        <v>16</v>
      </c>
      <c r="B19" s="89" t="s">
        <v>653</v>
      </c>
      <c r="C19" s="4" t="s">
        <v>638</v>
      </c>
      <c r="D19" s="97">
        <v>231</v>
      </c>
      <c r="E19" s="4" t="s">
        <v>10</v>
      </c>
      <c r="F19" s="89" t="s">
        <v>119</v>
      </c>
    </row>
    <row r="20" spans="1:6" x14ac:dyDescent="0.25">
      <c r="A20" s="89">
        <f t="shared" si="0"/>
        <v>17</v>
      </c>
      <c r="B20" s="89" t="s">
        <v>654</v>
      </c>
      <c r="C20" s="4" t="s">
        <v>638</v>
      </c>
      <c r="D20" s="97">
        <v>137.81299999999999</v>
      </c>
      <c r="E20" s="4" t="s">
        <v>10</v>
      </c>
      <c r="F20" s="89" t="s">
        <v>119</v>
      </c>
    </row>
    <row r="21" spans="1:6" x14ac:dyDescent="0.25">
      <c r="A21" s="89">
        <f t="shared" si="0"/>
        <v>18</v>
      </c>
      <c r="B21" s="89" t="s">
        <v>655</v>
      </c>
      <c r="C21" s="4" t="s">
        <v>638</v>
      </c>
      <c r="D21" s="97">
        <v>239.52</v>
      </c>
      <c r="E21" s="4" t="s">
        <v>10</v>
      </c>
      <c r="F21" s="89" t="s">
        <v>119</v>
      </c>
    </row>
    <row r="22" spans="1:6" x14ac:dyDescent="0.25">
      <c r="A22" s="89">
        <f t="shared" si="0"/>
        <v>19</v>
      </c>
      <c r="B22" s="89" t="s">
        <v>656</v>
      </c>
      <c r="C22" s="4" t="s">
        <v>638</v>
      </c>
      <c r="D22" s="97">
        <v>389.90384999999998</v>
      </c>
      <c r="E22" s="4" t="s">
        <v>10</v>
      </c>
      <c r="F22" s="89" t="s">
        <v>119</v>
      </c>
    </row>
    <row r="23" spans="1:6" x14ac:dyDescent="0.25">
      <c r="A23" s="89">
        <f t="shared" si="0"/>
        <v>20</v>
      </c>
      <c r="B23" s="89" t="s">
        <v>657</v>
      </c>
      <c r="C23" s="4" t="s">
        <v>638</v>
      </c>
      <c r="D23" s="97">
        <v>198.34666666666701</v>
      </c>
      <c r="E23" s="4" t="s">
        <v>10</v>
      </c>
      <c r="F23" s="89" t="s">
        <v>119</v>
      </c>
    </row>
    <row r="24" spans="1:6" x14ac:dyDescent="0.25">
      <c r="A24" s="89">
        <f t="shared" si="0"/>
        <v>21</v>
      </c>
      <c r="B24" s="89" t="s">
        <v>658</v>
      </c>
      <c r="C24" s="4" t="s">
        <v>638</v>
      </c>
      <c r="D24" s="97">
        <v>150</v>
      </c>
      <c r="E24" s="4" t="s">
        <v>10</v>
      </c>
      <c r="F24" s="89" t="s">
        <v>119</v>
      </c>
    </row>
    <row r="25" spans="1:6" x14ac:dyDescent="0.25">
      <c r="A25" s="89">
        <f t="shared" si="0"/>
        <v>22</v>
      </c>
      <c r="B25" s="89" t="s">
        <v>659</v>
      </c>
      <c r="C25" s="4" t="s">
        <v>638</v>
      </c>
      <c r="D25" s="97">
        <v>239.62666666666701</v>
      </c>
      <c r="E25" s="4" t="s">
        <v>10</v>
      </c>
      <c r="F25" s="89" t="s">
        <v>119</v>
      </c>
    </row>
    <row r="26" spans="1:6" x14ac:dyDescent="0.25">
      <c r="A26" s="89">
        <f t="shared" si="0"/>
        <v>23</v>
      </c>
      <c r="B26" s="89" t="s">
        <v>660</v>
      </c>
      <c r="C26" s="4" t="s">
        <v>638</v>
      </c>
      <c r="D26" s="97">
        <v>240</v>
      </c>
      <c r="E26" s="4" t="s">
        <v>10</v>
      </c>
      <c r="F26" s="89" t="s">
        <v>119</v>
      </c>
    </row>
    <row r="27" spans="1:6" x14ac:dyDescent="0.25">
      <c r="A27" s="89">
        <f t="shared" si="0"/>
        <v>24</v>
      </c>
      <c r="B27" s="89" t="s">
        <v>661</v>
      </c>
      <c r="C27" s="4" t="s">
        <v>638</v>
      </c>
      <c r="D27" s="97">
        <v>6321.4533333333302</v>
      </c>
      <c r="E27" s="4" t="s">
        <v>10</v>
      </c>
      <c r="F27" s="89" t="s">
        <v>119</v>
      </c>
    </row>
    <row r="28" spans="1:6" x14ac:dyDescent="0.25">
      <c r="A28" s="89">
        <f t="shared" si="0"/>
        <v>25</v>
      </c>
      <c r="B28" s="89" t="s">
        <v>662</v>
      </c>
      <c r="C28" s="4" t="s">
        <v>638</v>
      </c>
      <c r="D28" s="97">
        <v>440</v>
      </c>
      <c r="E28" s="4" t="s">
        <v>10</v>
      </c>
      <c r="F28" s="89" t="s">
        <v>119</v>
      </c>
    </row>
    <row r="29" spans="1:6" x14ac:dyDescent="0.25">
      <c r="A29" s="89">
        <f t="shared" si="0"/>
        <v>26</v>
      </c>
      <c r="B29" s="89" t="s">
        <v>663</v>
      </c>
      <c r="C29" s="4" t="s">
        <v>638</v>
      </c>
      <c r="D29" s="97">
        <v>210</v>
      </c>
      <c r="E29" s="4" t="s">
        <v>10</v>
      </c>
      <c r="F29" s="89" t="s">
        <v>119</v>
      </c>
    </row>
    <row r="30" spans="1:6" x14ac:dyDescent="0.25">
      <c r="A30" s="89">
        <f t="shared" si="0"/>
        <v>27</v>
      </c>
      <c r="B30" s="89" t="s">
        <v>664</v>
      </c>
      <c r="C30" s="4" t="s">
        <v>638</v>
      </c>
      <c r="D30" s="97">
        <v>2639.8933333333298</v>
      </c>
      <c r="E30" s="4" t="s">
        <v>10</v>
      </c>
      <c r="F30" s="89" t="s">
        <v>119</v>
      </c>
    </row>
    <row r="31" spans="1:6" x14ac:dyDescent="0.25">
      <c r="A31" s="89">
        <f t="shared" si="0"/>
        <v>28</v>
      </c>
      <c r="B31" s="89" t="s">
        <v>665</v>
      </c>
      <c r="C31" s="4" t="s">
        <v>638</v>
      </c>
      <c r="D31" s="97">
        <v>256</v>
      </c>
      <c r="E31" s="4" t="s">
        <v>10</v>
      </c>
      <c r="F31" s="89" t="s">
        <v>119</v>
      </c>
    </row>
    <row r="32" spans="1:6" x14ac:dyDescent="0.25">
      <c r="A32" s="89">
        <f t="shared" si="0"/>
        <v>29</v>
      </c>
      <c r="B32" s="89" t="s">
        <v>666</v>
      </c>
      <c r="C32" s="4" t="s">
        <v>638</v>
      </c>
      <c r="D32" s="97">
        <v>800</v>
      </c>
      <c r="E32" s="4" t="s">
        <v>10</v>
      </c>
      <c r="F32" s="89" t="s">
        <v>119</v>
      </c>
    </row>
    <row r="33" spans="1:6" x14ac:dyDescent="0.25">
      <c r="A33" s="89">
        <f t="shared" si="0"/>
        <v>30</v>
      </c>
      <c r="B33" s="89" t="s">
        <v>667</v>
      </c>
      <c r="C33" s="4" t="s">
        <v>638</v>
      </c>
      <c r="D33" s="97">
        <v>420</v>
      </c>
      <c r="E33" s="4" t="s">
        <v>10</v>
      </c>
      <c r="F33" s="89" t="s">
        <v>119</v>
      </c>
    </row>
    <row r="34" spans="1:6" x14ac:dyDescent="0.25">
      <c r="A34" s="89">
        <f t="shared" si="0"/>
        <v>31</v>
      </c>
      <c r="B34" s="89" t="s">
        <v>668</v>
      </c>
      <c r="C34" s="4" t="s">
        <v>638</v>
      </c>
      <c r="D34" s="97">
        <v>1022.93333333333</v>
      </c>
      <c r="E34" s="4" t="s">
        <v>10</v>
      </c>
      <c r="F34" s="89" t="s">
        <v>119</v>
      </c>
    </row>
    <row r="35" spans="1:6" x14ac:dyDescent="0.25">
      <c r="A35" s="89">
        <f t="shared" si="0"/>
        <v>32</v>
      </c>
      <c r="B35" s="89" t="s">
        <v>669</v>
      </c>
      <c r="C35" s="4" t="s">
        <v>638</v>
      </c>
      <c r="D35" s="97">
        <v>654.996266666667</v>
      </c>
      <c r="E35" s="4" t="s">
        <v>10</v>
      </c>
      <c r="F35" s="89" t="s">
        <v>119</v>
      </c>
    </row>
    <row r="36" spans="1:6" x14ac:dyDescent="0.25">
      <c r="A36" s="89">
        <f t="shared" si="0"/>
        <v>33</v>
      </c>
      <c r="B36" s="89" t="s">
        <v>670</v>
      </c>
      <c r="C36" s="4" t="s">
        <v>638</v>
      </c>
      <c r="D36" s="97">
        <v>330</v>
      </c>
      <c r="E36" s="4" t="s">
        <v>10</v>
      </c>
      <c r="F36" s="89" t="s">
        <v>119</v>
      </c>
    </row>
    <row r="37" spans="1:6" x14ac:dyDescent="0.25">
      <c r="A37" s="89">
        <f t="shared" si="0"/>
        <v>34</v>
      </c>
      <c r="B37" s="89" t="s">
        <v>671</v>
      </c>
      <c r="C37" s="4" t="s">
        <v>638</v>
      </c>
      <c r="D37" s="97">
        <v>224</v>
      </c>
      <c r="E37" s="4" t="s">
        <v>10</v>
      </c>
      <c r="F37" s="89" t="s">
        <v>119</v>
      </c>
    </row>
    <row r="38" spans="1:6" x14ac:dyDescent="0.25">
      <c r="A38" s="89">
        <f t="shared" si="0"/>
        <v>35</v>
      </c>
      <c r="B38" s="89" t="s">
        <v>672</v>
      </c>
      <c r="C38" s="4" t="s">
        <v>638</v>
      </c>
      <c r="D38" s="97">
        <v>119.973333333333</v>
      </c>
      <c r="E38" s="4" t="s">
        <v>10</v>
      </c>
      <c r="F38" s="89" t="s">
        <v>119</v>
      </c>
    </row>
    <row r="39" spans="1:6" x14ac:dyDescent="0.25">
      <c r="A39" s="89">
        <f t="shared" si="0"/>
        <v>36</v>
      </c>
      <c r="B39" s="89" t="s">
        <v>673</v>
      </c>
      <c r="C39" s="4" t="s">
        <v>638</v>
      </c>
      <c r="D39" s="97">
        <v>329.54764999999998</v>
      </c>
      <c r="E39" s="4" t="s">
        <v>10</v>
      </c>
      <c r="F39" s="89" t="s">
        <v>119</v>
      </c>
    </row>
    <row r="40" spans="1:6" x14ac:dyDescent="0.25">
      <c r="A40" s="89">
        <f t="shared" si="0"/>
        <v>37</v>
      </c>
      <c r="B40" s="89" t="s">
        <v>674</v>
      </c>
      <c r="C40" s="4" t="s">
        <v>638</v>
      </c>
      <c r="D40" s="97">
        <v>387.36799999999999</v>
      </c>
      <c r="E40" s="4" t="s">
        <v>10</v>
      </c>
      <c r="F40" s="89" t="s">
        <v>119</v>
      </c>
    </row>
    <row r="41" spans="1:6" x14ac:dyDescent="0.25">
      <c r="A41" s="89">
        <f t="shared" si="0"/>
        <v>38</v>
      </c>
      <c r="B41" s="89" t="s">
        <v>675</v>
      </c>
      <c r="C41" s="4" t="s">
        <v>638</v>
      </c>
      <c r="D41" s="97">
        <v>419.08</v>
      </c>
      <c r="E41" s="4" t="s">
        <v>10</v>
      </c>
      <c r="F41" s="89" t="s">
        <v>119</v>
      </c>
    </row>
    <row r="42" spans="1:6" x14ac:dyDescent="0.25">
      <c r="A42" s="89">
        <f t="shared" si="0"/>
        <v>39</v>
      </c>
      <c r="B42" s="89" t="s">
        <v>676</v>
      </c>
      <c r="C42" s="4" t="s">
        <v>638</v>
      </c>
      <c r="D42" s="97">
        <v>139.08000000000001</v>
      </c>
      <c r="E42" s="4" t="s">
        <v>10</v>
      </c>
      <c r="F42" s="89" t="s">
        <v>119</v>
      </c>
    </row>
    <row r="43" spans="1:6" x14ac:dyDescent="0.25">
      <c r="A43" s="89">
        <f t="shared" si="0"/>
        <v>40</v>
      </c>
      <c r="B43" s="89" t="s">
        <v>677</v>
      </c>
      <c r="C43" s="4" t="s">
        <v>638</v>
      </c>
      <c r="D43" s="97">
        <v>208.58</v>
      </c>
      <c r="E43" s="4" t="s">
        <v>10</v>
      </c>
      <c r="F43" s="89" t="s">
        <v>119</v>
      </c>
    </row>
    <row r="44" spans="1:6" x14ac:dyDescent="0.25">
      <c r="A44" s="89">
        <f t="shared" si="0"/>
        <v>41</v>
      </c>
      <c r="B44" s="89" t="s">
        <v>678</v>
      </c>
      <c r="C44" s="4" t="s">
        <v>638</v>
      </c>
      <c r="D44" s="97">
        <v>239.98</v>
      </c>
      <c r="E44" s="4" t="s">
        <v>10</v>
      </c>
      <c r="F44" s="89" t="s">
        <v>119</v>
      </c>
    </row>
    <row r="45" spans="1:6" x14ac:dyDescent="0.25">
      <c r="A45" s="89">
        <f t="shared" si="0"/>
        <v>42</v>
      </c>
      <c r="B45" s="89" t="s">
        <v>679</v>
      </c>
      <c r="C45" s="4" t="s">
        <v>638</v>
      </c>
      <c r="D45" s="97">
        <v>366.96</v>
      </c>
      <c r="E45" s="4" t="s">
        <v>10</v>
      </c>
      <c r="F45" s="89" t="s">
        <v>119</v>
      </c>
    </row>
    <row r="46" spans="1:6" x14ac:dyDescent="0.25">
      <c r="A46" s="89">
        <f t="shared" si="0"/>
        <v>43</v>
      </c>
      <c r="B46" s="89" t="s">
        <v>680</v>
      </c>
      <c r="C46" s="4" t="s">
        <v>638</v>
      </c>
      <c r="D46" s="97">
        <v>284.07150000000001</v>
      </c>
      <c r="E46" s="4" t="s">
        <v>10</v>
      </c>
      <c r="F46" s="89" t="s">
        <v>119</v>
      </c>
    </row>
    <row r="47" spans="1:6" x14ac:dyDescent="0.25">
      <c r="A47" s="89">
        <f t="shared" si="0"/>
        <v>44</v>
      </c>
      <c r="B47" s="89" t="s">
        <v>681</v>
      </c>
      <c r="C47" s="4" t="s">
        <v>638</v>
      </c>
      <c r="D47" s="97">
        <v>600</v>
      </c>
      <c r="E47" s="4" t="s">
        <v>10</v>
      </c>
      <c r="F47" s="89" t="s">
        <v>119</v>
      </c>
    </row>
    <row r="48" spans="1:6" x14ac:dyDescent="0.25">
      <c r="A48" s="89">
        <f t="shared" si="0"/>
        <v>45</v>
      </c>
      <c r="B48" s="89" t="s">
        <v>682</v>
      </c>
      <c r="C48" s="4" t="s">
        <v>638</v>
      </c>
      <c r="D48" s="97">
        <v>440</v>
      </c>
      <c r="E48" s="4" t="s">
        <v>10</v>
      </c>
      <c r="F48" s="89" t="s">
        <v>119</v>
      </c>
    </row>
    <row r="49" spans="1:6" x14ac:dyDescent="0.25">
      <c r="A49" s="89">
        <f t="shared" si="0"/>
        <v>46</v>
      </c>
      <c r="B49" s="89" t="s">
        <v>683</v>
      </c>
      <c r="C49" s="4" t="s">
        <v>638</v>
      </c>
      <c r="D49" s="97">
        <v>270</v>
      </c>
      <c r="E49" s="4" t="s">
        <v>10</v>
      </c>
      <c r="F49" s="89" t="s">
        <v>119</v>
      </c>
    </row>
    <row r="50" spans="1:6" x14ac:dyDescent="0.25">
      <c r="A50" s="89">
        <f t="shared" si="0"/>
        <v>47</v>
      </c>
      <c r="B50" s="89" t="s">
        <v>684</v>
      </c>
      <c r="C50" s="4" t="s">
        <v>638</v>
      </c>
      <c r="D50" s="97">
        <v>400.02</v>
      </c>
      <c r="E50" s="4" t="s">
        <v>10</v>
      </c>
      <c r="F50" s="89" t="s">
        <v>119</v>
      </c>
    </row>
    <row r="51" spans="1:6" x14ac:dyDescent="0.25">
      <c r="A51" s="89">
        <f t="shared" si="0"/>
        <v>48</v>
      </c>
      <c r="B51" s="89" t="s">
        <v>685</v>
      </c>
      <c r="C51" s="4" t="s">
        <v>638</v>
      </c>
      <c r="D51" s="97">
        <v>239.72</v>
      </c>
      <c r="E51" s="4" t="s">
        <v>10</v>
      </c>
      <c r="F51" s="89" t="s">
        <v>119</v>
      </c>
    </row>
    <row r="52" spans="1:6" x14ac:dyDescent="0.25">
      <c r="A52" s="89">
        <f t="shared" si="0"/>
        <v>49</v>
      </c>
      <c r="B52" s="89" t="s">
        <v>686</v>
      </c>
      <c r="C52" s="4" t="s">
        <v>638</v>
      </c>
      <c r="D52" s="97">
        <v>560</v>
      </c>
      <c r="E52" s="4" t="s">
        <v>10</v>
      </c>
      <c r="F52" s="89" t="s">
        <v>119</v>
      </c>
    </row>
    <row r="53" spans="1:6" x14ac:dyDescent="0.25">
      <c r="A53" s="89">
        <f t="shared" si="0"/>
        <v>50</v>
      </c>
      <c r="B53" s="89" t="s">
        <v>687</v>
      </c>
      <c r="C53" s="4" t="s">
        <v>638</v>
      </c>
      <c r="D53" s="97">
        <v>204.17366999999999</v>
      </c>
      <c r="E53" s="4" t="s">
        <v>10</v>
      </c>
      <c r="F53" s="89" t="s">
        <v>119</v>
      </c>
    </row>
    <row r="54" spans="1:6" x14ac:dyDescent="0.25">
      <c r="A54" s="89">
        <f t="shared" si="0"/>
        <v>51</v>
      </c>
      <c r="B54" s="89" t="s">
        <v>688</v>
      </c>
      <c r="C54" s="4" t="s">
        <v>638</v>
      </c>
      <c r="D54" s="97">
        <v>209.99</v>
      </c>
      <c r="E54" s="4" t="s">
        <v>10</v>
      </c>
      <c r="F54" s="89" t="s">
        <v>119</v>
      </c>
    </row>
    <row r="55" spans="1:6" x14ac:dyDescent="0.25">
      <c r="A55" s="89">
        <f t="shared" si="0"/>
        <v>52</v>
      </c>
      <c r="B55" s="89" t="s">
        <v>689</v>
      </c>
      <c r="C55" s="4" t="s">
        <v>638</v>
      </c>
      <c r="D55" s="97">
        <v>339</v>
      </c>
      <c r="E55" s="4" t="s">
        <v>10</v>
      </c>
      <c r="F55" s="89" t="s">
        <v>119</v>
      </c>
    </row>
    <row r="56" spans="1:6" x14ac:dyDescent="0.25">
      <c r="A56" s="89">
        <f t="shared" si="0"/>
        <v>53</v>
      </c>
      <c r="B56" s="89" t="s">
        <v>690</v>
      </c>
      <c r="C56" s="4" t="s">
        <v>638</v>
      </c>
      <c r="D56" s="97">
        <v>200</v>
      </c>
      <c r="E56" s="4" t="s">
        <v>10</v>
      </c>
      <c r="F56" s="89" t="s">
        <v>119</v>
      </c>
    </row>
    <row r="57" spans="1:6" x14ac:dyDescent="0.25">
      <c r="A57" s="89">
        <f t="shared" si="0"/>
        <v>54</v>
      </c>
      <c r="B57" s="89" t="s">
        <v>691</v>
      </c>
      <c r="C57" s="4" t="s">
        <v>638</v>
      </c>
      <c r="D57" s="97">
        <v>270</v>
      </c>
      <c r="E57" s="4" t="s">
        <v>10</v>
      </c>
      <c r="F57" s="89" t="s">
        <v>119</v>
      </c>
    </row>
    <row r="58" spans="1:6" x14ac:dyDescent="0.25">
      <c r="A58" s="89">
        <f t="shared" si="0"/>
        <v>55</v>
      </c>
      <c r="B58" s="89" t="s">
        <v>692</v>
      </c>
      <c r="C58" s="4" t="s">
        <v>638</v>
      </c>
      <c r="D58" s="97">
        <v>120</v>
      </c>
      <c r="E58" s="4" t="s">
        <v>10</v>
      </c>
      <c r="F58" s="89" t="s">
        <v>119</v>
      </c>
    </row>
    <row r="59" spans="1:6" x14ac:dyDescent="0.25">
      <c r="A59" s="89">
        <f t="shared" si="0"/>
        <v>56</v>
      </c>
      <c r="B59" s="89" t="s">
        <v>693</v>
      </c>
      <c r="C59" s="4" t="s">
        <v>638</v>
      </c>
      <c r="D59" s="97">
        <v>451.11500000000001</v>
      </c>
      <c r="E59" s="4" t="s">
        <v>10</v>
      </c>
      <c r="F59" s="89" t="s">
        <v>119</v>
      </c>
    </row>
    <row r="60" spans="1:6" x14ac:dyDescent="0.25">
      <c r="A60" s="89">
        <f t="shared" si="0"/>
        <v>57</v>
      </c>
      <c r="B60" s="89" t="s">
        <v>694</v>
      </c>
      <c r="C60" s="4" t="s">
        <v>638</v>
      </c>
      <c r="D60" s="97">
        <v>299.98200000000003</v>
      </c>
      <c r="E60" s="4" t="s">
        <v>10</v>
      </c>
      <c r="F60" s="89" t="s">
        <v>119</v>
      </c>
    </row>
    <row r="61" spans="1:6" x14ac:dyDescent="0.25">
      <c r="A61" s="89">
        <f t="shared" si="0"/>
        <v>58</v>
      </c>
      <c r="B61" s="89" t="s">
        <v>695</v>
      </c>
      <c r="C61" s="4" t="s">
        <v>638</v>
      </c>
      <c r="D61" s="97">
        <v>240</v>
      </c>
      <c r="E61" s="4" t="s">
        <v>10</v>
      </c>
      <c r="F61" s="89" t="s">
        <v>119</v>
      </c>
    </row>
    <row r="62" spans="1:6" x14ac:dyDescent="0.25">
      <c r="A62" s="89">
        <f t="shared" si="0"/>
        <v>59</v>
      </c>
      <c r="B62" s="89" t="s">
        <v>696</v>
      </c>
      <c r="C62" s="4" t="s">
        <v>638</v>
      </c>
      <c r="D62" s="97">
        <v>1038.8166799999999</v>
      </c>
      <c r="E62" s="4" t="s">
        <v>10</v>
      </c>
      <c r="F62" s="89" t="s">
        <v>119</v>
      </c>
    </row>
    <row r="63" spans="1:6" x14ac:dyDescent="0.25">
      <c r="A63" s="89">
        <f t="shared" si="0"/>
        <v>60</v>
      </c>
      <c r="B63" s="89" t="s">
        <v>697</v>
      </c>
      <c r="C63" s="4" t="s">
        <v>638</v>
      </c>
      <c r="D63" s="97">
        <v>149.97999999999999</v>
      </c>
      <c r="E63" s="4" t="s">
        <v>10</v>
      </c>
      <c r="F63" s="89" t="s">
        <v>119</v>
      </c>
    </row>
    <row r="64" spans="1:6" x14ac:dyDescent="0.25">
      <c r="A64" s="89">
        <f t="shared" si="0"/>
        <v>61</v>
      </c>
      <c r="B64" s="89" t="s">
        <v>698</v>
      </c>
      <c r="C64" s="4" t="s">
        <v>638</v>
      </c>
      <c r="D64" s="97">
        <v>450</v>
      </c>
      <c r="E64" s="4" t="s">
        <v>10</v>
      </c>
      <c r="F64" s="89" t="s">
        <v>119</v>
      </c>
    </row>
    <row r="65" spans="1:6" x14ac:dyDescent="0.25">
      <c r="A65" s="89">
        <f t="shared" si="0"/>
        <v>62</v>
      </c>
      <c r="B65" s="89" t="s">
        <v>699</v>
      </c>
      <c r="C65" s="4" t="s">
        <v>638</v>
      </c>
      <c r="D65" s="97">
        <v>676.08</v>
      </c>
      <c r="E65" s="4" t="s">
        <v>10</v>
      </c>
      <c r="F65" s="89" t="s">
        <v>119</v>
      </c>
    </row>
    <row r="66" spans="1:6" x14ac:dyDescent="0.25">
      <c r="A66" s="89">
        <f t="shared" si="0"/>
        <v>63</v>
      </c>
      <c r="B66" s="89" t="s">
        <v>700</v>
      </c>
      <c r="C66" s="4" t="s">
        <v>638</v>
      </c>
      <c r="D66" s="97">
        <v>210</v>
      </c>
      <c r="E66" s="4" t="s">
        <v>10</v>
      </c>
      <c r="F66" s="89" t="s">
        <v>119</v>
      </c>
    </row>
    <row r="67" spans="1:6" x14ac:dyDescent="0.25">
      <c r="A67" s="89">
        <f t="shared" si="0"/>
        <v>64</v>
      </c>
      <c r="B67" s="89" t="s">
        <v>701</v>
      </c>
      <c r="C67" s="4" t="s">
        <v>638</v>
      </c>
      <c r="D67" s="97">
        <v>210</v>
      </c>
      <c r="E67" s="4" t="s">
        <v>10</v>
      </c>
      <c r="F67" s="89" t="s">
        <v>119</v>
      </c>
    </row>
    <row r="68" spans="1:6" x14ac:dyDescent="0.25">
      <c r="A68" s="89">
        <f t="shared" si="0"/>
        <v>65</v>
      </c>
      <c r="B68" s="89" t="s">
        <v>702</v>
      </c>
      <c r="C68" s="4" t="s">
        <v>638</v>
      </c>
      <c r="D68" s="97">
        <v>3253.28</v>
      </c>
      <c r="E68" s="4" t="s">
        <v>10</v>
      </c>
      <c r="F68" s="89" t="s">
        <v>119</v>
      </c>
    </row>
    <row r="69" spans="1:6" x14ac:dyDescent="0.25">
      <c r="A69" s="89">
        <f t="shared" ref="A69:A132" si="1">ROW()-3</f>
        <v>66</v>
      </c>
      <c r="B69" s="89" t="s">
        <v>703</v>
      </c>
      <c r="C69" s="4" t="s">
        <v>638</v>
      </c>
      <c r="D69" s="97">
        <v>1015.57333333333</v>
      </c>
      <c r="E69" s="4" t="s">
        <v>10</v>
      </c>
      <c r="F69" s="89" t="s">
        <v>119</v>
      </c>
    </row>
    <row r="70" spans="1:6" x14ac:dyDescent="0.25">
      <c r="A70" s="89">
        <f t="shared" si="1"/>
        <v>67</v>
      </c>
      <c r="B70" s="89" t="s">
        <v>704</v>
      </c>
      <c r="C70" s="4" t="s">
        <v>638</v>
      </c>
      <c r="D70" s="97">
        <v>186.666666666667</v>
      </c>
      <c r="E70" s="4" t="s">
        <v>10</v>
      </c>
      <c r="F70" s="89" t="s">
        <v>119</v>
      </c>
    </row>
    <row r="71" spans="1:6" x14ac:dyDescent="0.25">
      <c r="A71" s="89">
        <f t="shared" si="1"/>
        <v>68</v>
      </c>
      <c r="B71" s="89" t="s">
        <v>705</v>
      </c>
      <c r="C71" s="4" t="s">
        <v>638</v>
      </c>
      <c r="D71" s="97">
        <v>18524.240000000002</v>
      </c>
      <c r="E71" s="4" t="s">
        <v>10</v>
      </c>
      <c r="F71" s="89" t="s">
        <v>119</v>
      </c>
    </row>
    <row r="72" spans="1:6" x14ac:dyDescent="0.25">
      <c r="A72" s="89">
        <f t="shared" si="1"/>
        <v>69</v>
      </c>
      <c r="B72" s="89" t="s">
        <v>706</v>
      </c>
      <c r="C72" s="4" t="s">
        <v>638</v>
      </c>
      <c r="D72" s="97">
        <v>424.46</v>
      </c>
      <c r="E72" s="4" t="s">
        <v>10</v>
      </c>
      <c r="F72" s="89" t="s">
        <v>119</v>
      </c>
    </row>
    <row r="73" spans="1:6" x14ac:dyDescent="0.25">
      <c r="A73" s="89">
        <f t="shared" si="1"/>
        <v>70</v>
      </c>
      <c r="B73" s="89" t="s">
        <v>707</v>
      </c>
      <c r="C73" s="4" t="s">
        <v>638</v>
      </c>
      <c r="D73" s="97">
        <v>491.24720000000002</v>
      </c>
      <c r="E73" s="4" t="s">
        <v>10</v>
      </c>
      <c r="F73" s="89" t="s">
        <v>119</v>
      </c>
    </row>
    <row r="74" spans="1:6" x14ac:dyDescent="0.25">
      <c r="A74" s="89">
        <f t="shared" si="1"/>
        <v>71</v>
      </c>
      <c r="B74" s="89" t="s">
        <v>708</v>
      </c>
      <c r="C74" s="4" t="s">
        <v>638</v>
      </c>
      <c r="D74" s="97">
        <v>601.48666666666702</v>
      </c>
      <c r="E74" s="4" t="s">
        <v>10</v>
      </c>
      <c r="F74" s="89" t="s">
        <v>119</v>
      </c>
    </row>
    <row r="75" spans="1:6" x14ac:dyDescent="0.25">
      <c r="A75" s="89">
        <f t="shared" si="1"/>
        <v>72</v>
      </c>
      <c r="B75" s="89" t="s">
        <v>709</v>
      </c>
      <c r="C75" s="4" t="s">
        <v>638</v>
      </c>
      <c r="D75" s="97">
        <v>208.16</v>
      </c>
      <c r="E75" s="4" t="s">
        <v>10</v>
      </c>
      <c r="F75" s="89" t="s">
        <v>119</v>
      </c>
    </row>
    <row r="76" spans="1:6" x14ac:dyDescent="0.25">
      <c r="A76" s="89">
        <f t="shared" si="1"/>
        <v>73</v>
      </c>
      <c r="B76" s="89" t="s">
        <v>710</v>
      </c>
      <c r="C76" s="4" t="s">
        <v>638</v>
      </c>
      <c r="D76" s="97">
        <v>359.08</v>
      </c>
      <c r="E76" s="4" t="s">
        <v>10</v>
      </c>
      <c r="F76" s="89" t="s">
        <v>119</v>
      </c>
    </row>
    <row r="77" spans="1:6" x14ac:dyDescent="0.25">
      <c r="A77" s="89">
        <f t="shared" si="1"/>
        <v>74</v>
      </c>
      <c r="B77" s="89" t="s">
        <v>711</v>
      </c>
      <c r="C77" s="4" t="s">
        <v>638</v>
      </c>
      <c r="D77" s="97">
        <v>208.59</v>
      </c>
      <c r="E77" s="4" t="s">
        <v>10</v>
      </c>
      <c r="F77" s="89" t="s">
        <v>119</v>
      </c>
    </row>
    <row r="78" spans="1:6" x14ac:dyDescent="0.25">
      <c r="A78" s="89">
        <f t="shared" si="1"/>
        <v>75</v>
      </c>
      <c r="B78" s="89" t="s">
        <v>712</v>
      </c>
      <c r="C78" s="4" t="s">
        <v>638</v>
      </c>
      <c r="D78" s="97">
        <v>13743.866679999999</v>
      </c>
      <c r="E78" s="4" t="s">
        <v>10</v>
      </c>
      <c r="F78" s="89" t="s">
        <v>119</v>
      </c>
    </row>
    <row r="79" spans="1:6" x14ac:dyDescent="0.25">
      <c r="A79" s="89">
        <f t="shared" si="1"/>
        <v>76</v>
      </c>
      <c r="B79" s="89" t="s">
        <v>713</v>
      </c>
      <c r="C79" s="4" t="s">
        <v>638</v>
      </c>
      <c r="D79" s="97">
        <v>2233.2825333333299</v>
      </c>
      <c r="E79" s="4" t="s">
        <v>10</v>
      </c>
      <c r="F79" s="89" t="s">
        <v>119</v>
      </c>
    </row>
    <row r="80" spans="1:6" x14ac:dyDescent="0.25">
      <c r="A80" s="89">
        <f t="shared" si="1"/>
        <v>77</v>
      </c>
      <c r="B80" s="89" t="s">
        <v>714</v>
      </c>
      <c r="C80" s="4" t="s">
        <v>638</v>
      </c>
      <c r="D80" s="97">
        <v>4715.21781333333</v>
      </c>
      <c r="E80" s="4" t="s">
        <v>10</v>
      </c>
      <c r="F80" s="89" t="s">
        <v>119</v>
      </c>
    </row>
    <row r="81" spans="1:6" x14ac:dyDescent="0.25">
      <c r="A81" s="89">
        <f t="shared" si="1"/>
        <v>78</v>
      </c>
      <c r="B81" s="89" t="s">
        <v>715</v>
      </c>
      <c r="C81" s="4" t="s">
        <v>638</v>
      </c>
      <c r="D81" s="97">
        <v>7678.1333333333296</v>
      </c>
      <c r="E81" s="4" t="s">
        <v>10</v>
      </c>
      <c r="F81" s="89" t="s">
        <v>119</v>
      </c>
    </row>
    <row r="82" spans="1:6" x14ac:dyDescent="0.25">
      <c r="A82" s="89">
        <f t="shared" si="1"/>
        <v>79</v>
      </c>
      <c r="B82" s="89" t="s">
        <v>716</v>
      </c>
      <c r="C82" s="4" t="s">
        <v>638</v>
      </c>
      <c r="D82" s="97">
        <v>240</v>
      </c>
      <c r="E82" s="4" t="s">
        <v>10</v>
      </c>
      <c r="F82" s="89" t="s">
        <v>119</v>
      </c>
    </row>
    <row r="83" spans="1:6" x14ac:dyDescent="0.25">
      <c r="A83" s="89">
        <f t="shared" si="1"/>
        <v>80</v>
      </c>
      <c r="B83" s="89" t="s">
        <v>717</v>
      </c>
      <c r="C83" s="4" t="s">
        <v>638</v>
      </c>
      <c r="D83" s="97">
        <v>277.22000000000003</v>
      </c>
      <c r="E83" s="4" t="s">
        <v>10</v>
      </c>
      <c r="F83" s="89" t="s">
        <v>119</v>
      </c>
    </row>
    <row r="84" spans="1:6" x14ac:dyDescent="0.25">
      <c r="A84" s="89">
        <f t="shared" si="1"/>
        <v>81</v>
      </c>
      <c r="B84" s="89" t="s">
        <v>718</v>
      </c>
      <c r="C84" s="4" t="s">
        <v>638</v>
      </c>
      <c r="D84" s="97">
        <v>223.92</v>
      </c>
      <c r="E84" s="4" t="s">
        <v>10</v>
      </c>
      <c r="F84" s="89" t="s">
        <v>119</v>
      </c>
    </row>
    <row r="85" spans="1:6" x14ac:dyDescent="0.25">
      <c r="A85" s="89">
        <f t="shared" si="1"/>
        <v>82</v>
      </c>
      <c r="B85" s="89" t="s">
        <v>719</v>
      </c>
      <c r="C85" s="4" t="s">
        <v>638</v>
      </c>
      <c r="D85" s="97">
        <v>362.66666666666703</v>
      </c>
      <c r="E85" s="4" t="s">
        <v>10</v>
      </c>
      <c r="F85" s="89" t="s">
        <v>119</v>
      </c>
    </row>
    <row r="86" spans="1:6" x14ac:dyDescent="0.25">
      <c r="A86" s="89">
        <f t="shared" si="1"/>
        <v>83</v>
      </c>
      <c r="B86" s="89" t="s">
        <v>720</v>
      </c>
      <c r="C86" s="4" t="s">
        <v>638</v>
      </c>
      <c r="D86" s="97">
        <v>3826.6577333333298</v>
      </c>
      <c r="E86" s="4" t="s">
        <v>10</v>
      </c>
      <c r="F86" s="89" t="s">
        <v>119</v>
      </c>
    </row>
    <row r="87" spans="1:6" ht="15" customHeight="1" x14ac:dyDescent="0.25">
      <c r="A87" s="89">
        <f t="shared" si="1"/>
        <v>84</v>
      </c>
      <c r="B87" s="89" t="s">
        <v>721</v>
      </c>
      <c r="C87" s="4" t="s">
        <v>638</v>
      </c>
      <c r="D87" s="97">
        <v>385.98899999999998</v>
      </c>
      <c r="E87" s="4" t="s">
        <v>10</v>
      </c>
      <c r="F87" s="89" t="s">
        <v>119</v>
      </c>
    </row>
    <row r="88" spans="1:6" x14ac:dyDescent="0.25">
      <c r="A88" s="89">
        <f t="shared" si="1"/>
        <v>85</v>
      </c>
      <c r="B88" s="89" t="s">
        <v>722</v>
      </c>
      <c r="C88" s="4" t="s">
        <v>638</v>
      </c>
      <c r="D88" s="97">
        <v>254</v>
      </c>
      <c r="E88" s="4" t="s">
        <v>10</v>
      </c>
      <c r="F88" s="89" t="s">
        <v>119</v>
      </c>
    </row>
    <row r="89" spans="1:6" x14ac:dyDescent="0.25">
      <c r="A89" s="89">
        <f t="shared" si="1"/>
        <v>86</v>
      </c>
      <c r="B89" s="89" t="s">
        <v>723</v>
      </c>
      <c r="C89" s="4" t="s">
        <v>638</v>
      </c>
      <c r="D89" s="97">
        <v>272</v>
      </c>
      <c r="E89" s="4" t="s">
        <v>10</v>
      </c>
      <c r="F89" s="89" t="s">
        <v>119</v>
      </c>
    </row>
    <row r="90" spans="1:6" x14ac:dyDescent="0.25">
      <c r="A90" s="89">
        <f t="shared" si="1"/>
        <v>87</v>
      </c>
      <c r="B90" s="89" t="s">
        <v>724</v>
      </c>
      <c r="C90" s="4" t="s">
        <v>638</v>
      </c>
      <c r="D90" s="97">
        <v>327.10000000000002</v>
      </c>
      <c r="E90" s="4" t="s">
        <v>10</v>
      </c>
      <c r="F90" s="89" t="s">
        <v>119</v>
      </c>
    </row>
    <row r="91" spans="1:6" x14ac:dyDescent="0.25">
      <c r="A91" s="89">
        <f t="shared" si="1"/>
        <v>88</v>
      </c>
      <c r="B91" s="89" t="s">
        <v>725</v>
      </c>
      <c r="C91" s="4" t="s">
        <v>638</v>
      </c>
      <c r="D91" s="97">
        <v>6103.4133333333302</v>
      </c>
      <c r="E91" s="4" t="s">
        <v>10</v>
      </c>
      <c r="F91" s="89" t="s">
        <v>119</v>
      </c>
    </row>
    <row r="92" spans="1:6" x14ac:dyDescent="0.25">
      <c r="A92" s="89">
        <f t="shared" si="1"/>
        <v>89</v>
      </c>
      <c r="B92" s="89" t="s">
        <v>726</v>
      </c>
      <c r="C92" s="4" t="s">
        <v>638</v>
      </c>
      <c r="D92" s="97">
        <v>120</v>
      </c>
      <c r="E92" s="4" t="s">
        <v>10</v>
      </c>
      <c r="F92" s="89" t="s">
        <v>119</v>
      </c>
    </row>
    <row r="93" spans="1:6" x14ac:dyDescent="0.25">
      <c r="A93" s="89">
        <f t="shared" si="1"/>
        <v>90</v>
      </c>
      <c r="B93" s="89" t="s">
        <v>727</v>
      </c>
      <c r="C93" s="4" t="s">
        <v>638</v>
      </c>
      <c r="D93" s="97">
        <v>210</v>
      </c>
      <c r="E93" s="4" t="s">
        <v>10</v>
      </c>
      <c r="F93" s="89" t="s">
        <v>119</v>
      </c>
    </row>
    <row r="94" spans="1:6" x14ac:dyDescent="0.25">
      <c r="A94" s="89">
        <f t="shared" si="1"/>
        <v>91</v>
      </c>
      <c r="B94" s="89" t="s">
        <v>728</v>
      </c>
      <c r="C94" s="4" t="s">
        <v>638</v>
      </c>
      <c r="D94" s="97">
        <v>112</v>
      </c>
      <c r="E94" s="4" t="s">
        <v>10</v>
      </c>
      <c r="F94" s="89" t="s">
        <v>119</v>
      </c>
    </row>
    <row r="95" spans="1:6" x14ac:dyDescent="0.25">
      <c r="A95" s="89">
        <f t="shared" si="1"/>
        <v>92</v>
      </c>
      <c r="B95" s="89" t="s">
        <v>729</v>
      </c>
      <c r="C95" s="4" t="s">
        <v>638</v>
      </c>
      <c r="D95" s="97">
        <v>280</v>
      </c>
      <c r="E95" s="4" t="s">
        <v>10</v>
      </c>
      <c r="F95" s="89" t="s">
        <v>119</v>
      </c>
    </row>
    <row r="96" spans="1:6" x14ac:dyDescent="0.25">
      <c r="A96" s="89">
        <f t="shared" si="1"/>
        <v>93</v>
      </c>
      <c r="B96" s="89" t="s">
        <v>730</v>
      </c>
      <c r="C96" s="4" t="s">
        <v>638</v>
      </c>
      <c r="D96" s="97">
        <v>477.6</v>
      </c>
      <c r="E96" s="4" t="s">
        <v>10</v>
      </c>
      <c r="F96" s="89" t="s">
        <v>119</v>
      </c>
    </row>
    <row r="97" spans="1:6" x14ac:dyDescent="0.25">
      <c r="A97" s="89">
        <f t="shared" si="1"/>
        <v>94</v>
      </c>
      <c r="B97" s="89" t="s">
        <v>731</v>
      </c>
      <c r="C97" s="4" t="s">
        <v>638</v>
      </c>
      <c r="D97" s="97">
        <v>252</v>
      </c>
      <c r="E97" s="4" t="s">
        <v>10</v>
      </c>
      <c r="F97" s="89" t="s">
        <v>119</v>
      </c>
    </row>
    <row r="98" spans="1:6" x14ac:dyDescent="0.25">
      <c r="A98" s="89">
        <f t="shared" si="1"/>
        <v>95</v>
      </c>
      <c r="B98" s="89" t="s">
        <v>732</v>
      </c>
      <c r="C98" s="4" t="s">
        <v>638</v>
      </c>
      <c r="D98" s="97">
        <v>420</v>
      </c>
      <c r="E98" s="4" t="s">
        <v>10</v>
      </c>
      <c r="F98" s="89" t="s">
        <v>119</v>
      </c>
    </row>
    <row r="99" spans="1:6" x14ac:dyDescent="0.25">
      <c r="A99" s="89">
        <f t="shared" si="1"/>
        <v>96</v>
      </c>
      <c r="B99" s="89" t="s">
        <v>733</v>
      </c>
      <c r="C99" s="4" t="s">
        <v>638</v>
      </c>
      <c r="D99" s="97">
        <v>1231.6413333333301</v>
      </c>
      <c r="E99" s="4" t="s">
        <v>10</v>
      </c>
      <c r="F99" s="89" t="s">
        <v>119</v>
      </c>
    </row>
    <row r="100" spans="1:6" x14ac:dyDescent="0.25">
      <c r="A100" s="89">
        <f t="shared" si="1"/>
        <v>97</v>
      </c>
      <c r="B100" s="89" t="s">
        <v>734</v>
      </c>
      <c r="C100" s="4" t="s">
        <v>638</v>
      </c>
      <c r="D100" s="97">
        <v>210</v>
      </c>
      <c r="E100" s="4" t="s">
        <v>10</v>
      </c>
      <c r="F100" s="89" t="s">
        <v>119</v>
      </c>
    </row>
    <row r="101" spans="1:6" x14ac:dyDescent="0.25">
      <c r="A101" s="89">
        <f t="shared" si="1"/>
        <v>98</v>
      </c>
      <c r="B101" s="89" t="s">
        <v>735</v>
      </c>
      <c r="C101" s="4" t="s">
        <v>638</v>
      </c>
      <c r="D101" s="97">
        <v>450</v>
      </c>
      <c r="E101" s="4" t="s">
        <v>10</v>
      </c>
      <c r="F101" s="89" t="s">
        <v>119</v>
      </c>
    </row>
    <row r="102" spans="1:6" x14ac:dyDescent="0.25">
      <c r="A102" s="89">
        <f t="shared" si="1"/>
        <v>99</v>
      </c>
      <c r="B102" s="89" t="s">
        <v>736</v>
      </c>
      <c r="C102" s="4" t="s">
        <v>638</v>
      </c>
      <c r="D102" s="97">
        <v>234.38</v>
      </c>
      <c r="E102" s="4" t="s">
        <v>10</v>
      </c>
      <c r="F102" s="89" t="s">
        <v>119</v>
      </c>
    </row>
    <row r="103" spans="1:6" x14ac:dyDescent="0.25">
      <c r="A103" s="89">
        <f t="shared" si="1"/>
        <v>100</v>
      </c>
      <c r="B103" s="89" t="s">
        <v>737</v>
      </c>
      <c r="C103" s="4" t="s">
        <v>638</v>
      </c>
      <c r="D103" s="97">
        <v>208</v>
      </c>
      <c r="E103" s="4" t="s">
        <v>10</v>
      </c>
      <c r="F103" s="89" t="s">
        <v>119</v>
      </c>
    </row>
    <row r="104" spans="1:6" x14ac:dyDescent="0.25">
      <c r="A104" s="89">
        <f t="shared" si="1"/>
        <v>101</v>
      </c>
      <c r="B104" s="89" t="s">
        <v>738</v>
      </c>
      <c r="C104" s="4" t="s">
        <v>638</v>
      </c>
      <c r="D104" s="97">
        <v>204</v>
      </c>
      <c r="E104" s="4" t="s">
        <v>10</v>
      </c>
      <c r="F104" s="89" t="s">
        <v>119</v>
      </c>
    </row>
    <row r="105" spans="1:6" x14ac:dyDescent="0.25">
      <c r="A105" s="89">
        <f t="shared" si="1"/>
        <v>102</v>
      </c>
      <c r="B105" s="89" t="s">
        <v>739</v>
      </c>
      <c r="C105" s="4" t="s">
        <v>638</v>
      </c>
      <c r="D105" s="97">
        <v>230.92</v>
      </c>
      <c r="E105" s="4" t="s">
        <v>10</v>
      </c>
      <c r="F105" s="89" t="s">
        <v>119</v>
      </c>
    </row>
    <row r="106" spans="1:6" x14ac:dyDescent="0.25">
      <c r="A106" s="89">
        <f t="shared" si="1"/>
        <v>103</v>
      </c>
      <c r="B106" s="89" t="s">
        <v>740</v>
      </c>
      <c r="C106" s="4" t="s">
        <v>638</v>
      </c>
      <c r="D106" s="97">
        <v>330</v>
      </c>
      <c r="E106" s="4" t="s">
        <v>10</v>
      </c>
      <c r="F106" s="89" t="s">
        <v>119</v>
      </c>
    </row>
    <row r="107" spans="1:6" x14ac:dyDescent="0.25">
      <c r="A107" s="89">
        <f t="shared" si="1"/>
        <v>104</v>
      </c>
      <c r="B107" s="89" t="s">
        <v>741</v>
      </c>
      <c r="C107" s="4" t="s">
        <v>638</v>
      </c>
      <c r="D107" s="97">
        <v>308</v>
      </c>
      <c r="E107" s="4" t="s">
        <v>10</v>
      </c>
      <c r="F107" s="89" t="s">
        <v>119</v>
      </c>
    </row>
    <row r="108" spans="1:6" x14ac:dyDescent="0.25">
      <c r="A108" s="89">
        <f t="shared" si="1"/>
        <v>105</v>
      </c>
      <c r="B108" s="89" t="s">
        <v>742</v>
      </c>
      <c r="C108" s="4" t="s">
        <v>638</v>
      </c>
      <c r="D108" s="97">
        <v>301.84890000000001</v>
      </c>
      <c r="E108" s="4" t="s">
        <v>10</v>
      </c>
      <c r="F108" s="89" t="s">
        <v>119</v>
      </c>
    </row>
    <row r="109" spans="1:6" x14ac:dyDescent="0.25">
      <c r="A109" s="89">
        <f t="shared" si="1"/>
        <v>106</v>
      </c>
      <c r="B109" s="89" t="s">
        <v>743</v>
      </c>
      <c r="C109" s="4" t="s">
        <v>638</v>
      </c>
      <c r="D109" s="97">
        <v>289.76277800000003</v>
      </c>
      <c r="E109" s="4" t="s">
        <v>10</v>
      </c>
      <c r="F109" s="89" t="s">
        <v>119</v>
      </c>
    </row>
    <row r="110" spans="1:6" x14ac:dyDescent="0.25">
      <c r="A110" s="89">
        <f t="shared" si="1"/>
        <v>107</v>
      </c>
      <c r="B110" s="89" t="s">
        <v>744</v>
      </c>
      <c r="C110" s="4" t="s">
        <v>638</v>
      </c>
      <c r="D110" s="97">
        <v>222.56724</v>
      </c>
      <c r="E110" s="4" t="s">
        <v>10</v>
      </c>
      <c r="F110" s="89" t="s">
        <v>119</v>
      </c>
    </row>
    <row r="111" spans="1:6" x14ac:dyDescent="0.25">
      <c r="A111" s="89">
        <f t="shared" si="1"/>
        <v>108</v>
      </c>
      <c r="B111" s="89" t="s">
        <v>745</v>
      </c>
      <c r="C111" s="4" t="s">
        <v>638</v>
      </c>
      <c r="D111" s="97">
        <v>377.07017999999999</v>
      </c>
      <c r="E111" s="4" t="s">
        <v>10</v>
      </c>
      <c r="F111" s="89" t="s">
        <v>119</v>
      </c>
    </row>
    <row r="112" spans="1:6" x14ac:dyDescent="0.25">
      <c r="A112" s="89">
        <f t="shared" si="1"/>
        <v>109</v>
      </c>
      <c r="B112" s="89" t="s">
        <v>746</v>
      </c>
      <c r="C112" s="4" t="s">
        <v>638</v>
      </c>
      <c r="D112" s="97">
        <v>262</v>
      </c>
      <c r="E112" s="4" t="s">
        <v>10</v>
      </c>
      <c r="F112" s="89" t="s">
        <v>119</v>
      </c>
    </row>
    <row r="113" spans="1:6" x14ac:dyDescent="0.25">
      <c r="A113" s="89">
        <f t="shared" si="1"/>
        <v>110</v>
      </c>
      <c r="B113" s="89" t="s">
        <v>747</v>
      </c>
      <c r="C113" s="4" t="s">
        <v>638</v>
      </c>
      <c r="D113" s="97">
        <v>297</v>
      </c>
      <c r="E113" s="4" t="s">
        <v>10</v>
      </c>
      <c r="F113" s="89" t="s">
        <v>119</v>
      </c>
    </row>
    <row r="114" spans="1:6" x14ac:dyDescent="0.25">
      <c r="A114" s="89">
        <f t="shared" si="1"/>
        <v>111</v>
      </c>
      <c r="B114" s="89" t="s">
        <v>748</v>
      </c>
      <c r="C114" s="4" t="s">
        <v>638</v>
      </c>
      <c r="D114" s="97">
        <v>395.91030000000001</v>
      </c>
      <c r="E114" s="4" t="s">
        <v>10</v>
      </c>
      <c r="F114" s="89" t="s">
        <v>119</v>
      </c>
    </row>
    <row r="115" spans="1:6" x14ac:dyDescent="0.25">
      <c r="A115" s="89">
        <f t="shared" si="1"/>
        <v>112</v>
      </c>
      <c r="B115" s="89" t="s">
        <v>749</v>
      </c>
      <c r="C115" s="4" t="s">
        <v>638</v>
      </c>
      <c r="D115" s="97">
        <v>160</v>
      </c>
      <c r="E115" s="4" t="s">
        <v>10</v>
      </c>
      <c r="F115" s="89" t="s">
        <v>119</v>
      </c>
    </row>
    <row r="116" spans="1:6" x14ac:dyDescent="0.25">
      <c r="A116" s="89">
        <f t="shared" si="1"/>
        <v>113</v>
      </c>
      <c r="B116" s="89" t="s">
        <v>750</v>
      </c>
      <c r="C116" s="4" t="s">
        <v>638</v>
      </c>
      <c r="D116" s="97">
        <v>438.12</v>
      </c>
      <c r="E116" s="4" t="s">
        <v>10</v>
      </c>
      <c r="F116" s="89" t="s">
        <v>119</v>
      </c>
    </row>
    <row r="117" spans="1:6" x14ac:dyDescent="0.25">
      <c r="A117" s="89">
        <f t="shared" si="1"/>
        <v>114</v>
      </c>
      <c r="B117" s="89" t="s">
        <v>751</v>
      </c>
      <c r="C117" s="4" t="s">
        <v>638</v>
      </c>
      <c r="D117" s="97">
        <v>251.9</v>
      </c>
      <c r="E117" s="4" t="s">
        <v>10</v>
      </c>
      <c r="F117" s="89" t="s">
        <v>119</v>
      </c>
    </row>
    <row r="118" spans="1:6" x14ac:dyDescent="0.25">
      <c r="A118" s="89">
        <f t="shared" si="1"/>
        <v>115</v>
      </c>
      <c r="B118" s="89" t="s">
        <v>752</v>
      </c>
      <c r="C118" s="4" t="s">
        <v>638</v>
      </c>
      <c r="D118" s="97">
        <v>2916.4783333333298</v>
      </c>
      <c r="E118" s="4" t="s">
        <v>10</v>
      </c>
      <c r="F118" s="89" t="s">
        <v>119</v>
      </c>
    </row>
    <row r="119" spans="1:6" x14ac:dyDescent="0.25">
      <c r="A119" s="89">
        <f t="shared" si="1"/>
        <v>116</v>
      </c>
      <c r="B119" s="89" t="s">
        <v>753</v>
      </c>
      <c r="C119" s="4" t="s">
        <v>638</v>
      </c>
      <c r="D119" s="97">
        <v>146</v>
      </c>
      <c r="E119" s="4" t="s">
        <v>10</v>
      </c>
      <c r="F119" s="89" t="s">
        <v>119</v>
      </c>
    </row>
    <row r="120" spans="1:6" x14ac:dyDescent="0.25">
      <c r="A120" s="89">
        <f t="shared" si="1"/>
        <v>117</v>
      </c>
      <c r="B120" s="89" t="s">
        <v>754</v>
      </c>
      <c r="C120" s="4" t="s">
        <v>638</v>
      </c>
      <c r="D120" s="97">
        <v>560</v>
      </c>
      <c r="E120" s="4" t="s">
        <v>10</v>
      </c>
      <c r="F120" s="89" t="s">
        <v>119</v>
      </c>
    </row>
    <row r="121" spans="1:6" x14ac:dyDescent="0.25">
      <c r="A121" s="89">
        <f t="shared" si="1"/>
        <v>118</v>
      </c>
      <c r="B121" s="89" t="s">
        <v>755</v>
      </c>
      <c r="C121" s="4" t="s">
        <v>638</v>
      </c>
      <c r="D121" s="97">
        <v>228.46</v>
      </c>
      <c r="E121" s="4" t="s">
        <v>10</v>
      </c>
      <c r="F121" s="89" t="s">
        <v>119</v>
      </c>
    </row>
    <row r="122" spans="1:6" x14ac:dyDescent="0.25">
      <c r="A122" s="89">
        <f t="shared" si="1"/>
        <v>119</v>
      </c>
      <c r="B122" s="89" t="s">
        <v>756</v>
      </c>
      <c r="C122" s="4" t="s">
        <v>638</v>
      </c>
      <c r="D122" s="97">
        <v>222.6</v>
      </c>
      <c r="E122" s="4" t="s">
        <v>10</v>
      </c>
      <c r="F122" s="89" t="s">
        <v>119</v>
      </c>
    </row>
    <row r="123" spans="1:6" x14ac:dyDescent="0.25">
      <c r="A123" s="89">
        <f t="shared" si="1"/>
        <v>120</v>
      </c>
      <c r="B123" s="89" t="s">
        <v>757</v>
      </c>
      <c r="C123" s="4" t="s">
        <v>638</v>
      </c>
      <c r="D123" s="97">
        <v>354.98</v>
      </c>
      <c r="E123" s="4" t="s">
        <v>10</v>
      </c>
      <c r="F123" s="89" t="s">
        <v>119</v>
      </c>
    </row>
    <row r="124" spans="1:6" x14ac:dyDescent="0.25">
      <c r="A124" s="89">
        <f t="shared" si="1"/>
        <v>121</v>
      </c>
      <c r="B124" s="89" t="s">
        <v>758</v>
      </c>
      <c r="C124" s="4" t="s">
        <v>638</v>
      </c>
      <c r="D124" s="97">
        <v>337.95</v>
      </c>
      <c r="E124" s="4" t="s">
        <v>10</v>
      </c>
      <c r="F124" s="89" t="s">
        <v>119</v>
      </c>
    </row>
    <row r="125" spans="1:6" x14ac:dyDescent="0.25">
      <c r="A125" s="89">
        <f t="shared" si="1"/>
        <v>122</v>
      </c>
      <c r="B125" s="89" t="s">
        <v>759</v>
      </c>
      <c r="C125" s="4" t="s">
        <v>638</v>
      </c>
      <c r="D125" s="97">
        <v>5980.2133333333304</v>
      </c>
      <c r="E125" s="4" t="s">
        <v>10</v>
      </c>
      <c r="F125" s="89" t="s">
        <v>119</v>
      </c>
    </row>
    <row r="126" spans="1:6" x14ac:dyDescent="0.25">
      <c r="A126" s="89">
        <f t="shared" si="1"/>
        <v>123</v>
      </c>
      <c r="B126" s="89" t="s">
        <v>760</v>
      </c>
      <c r="C126" s="4" t="s">
        <v>638</v>
      </c>
      <c r="D126" s="97">
        <v>200</v>
      </c>
      <c r="E126" s="4" t="s">
        <v>10</v>
      </c>
      <c r="F126" s="89" t="s">
        <v>119</v>
      </c>
    </row>
    <row r="127" spans="1:6" x14ac:dyDescent="0.25">
      <c r="A127" s="89">
        <f t="shared" si="1"/>
        <v>124</v>
      </c>
      <c r="B127" s="89" t="s">
        <v>761</v>
      </c>
      <c r="C127" s="4" t="s">
        <v>638</v>
      </c>
      <c r="D127" s="97">
        <v>2327.0133333333301</v>
      </c>
      <c r="E127" s="4" t="s">
        <v>10</v>
      </c>
      <c r="F127" s="89" t="s">
        <v>119</v>
      </c>
    </row>
    <row r="128" spans="1:6" x14ac:dyDescent="0.25">
      <c r="A128" s="89">
        <f t="shared" si="1"/>
        <v>125</v>
      </c>
      <c r="B128" s="89" t="s">
        <v>762</v>
      </c>
      <c r="C128" s="4" t="s">
        <v>638</v>
      </c>
      <c r="D128" s="97">
        <v>119.82</v>
      </c>
      <c r="E128" s="4" t="s">
        <v>10</v>
      </c>
      <c r="F128" s="89" t="s">
        <v>119</v>
      </c>
    </row>
    <row r="129" spans="1:6" x14ac:dyDescent="0.25">
      <c r="A129" s="89">
        <f t="shared" si="1"/>
        <v>126</v>
      </c>
      <c r="B129" s="89" t="s">
        <v>763</v>
      </c>
      <c r="C129" s="4" t="s">
        <v>638</v>
      </c>
      <c r="D129" s="97">
        <v>255.8031</v>
      </c>
      <c r="E129" s="4" t="s">
        <v>10</v>
      </c>
      <c r="F129" s="89" t="s">
        <v>119</v>
      </c>
    </row>
    <row r="130" spans="1:6" x14ac:dyDescent="0.25">
      <c r="A130" s="89">
        <f t="shared" si="1"/>
        <v>127</v>
      </c>
      <c r="B130" s="89" t="s">
        <v>764</v>
      </c>
      <c r="C130" s="4" t="s">
        <v>638</v>
      </c>
      <c r="D130" s="97">
        <v>565.94666666666706</v>
      </c>
      <c r="E130" s="4" t="s">
        <v>10</v>
      </c>
      <c r="F130" s="89" t="s">
        <v>119</v>
      </c>
    </row>
    <row r="131" spans="1:6" x14ac:dyDescent="0.25">
      <c r="A131" s="89">
        <f t="shared" si="1"/>
        <v>128</v>
      </c>
      <c r="B131" s="89" t="s">
        <v>765</v>
      </c>
      <c r="C131" s="4" t="s">
        <v>638</v>
      </c>
      <c r="D131" s="97">
        <v>247.9</v>
      </c>
      <c r="E131" s="4" t="s">
        <v>10</v>
      </c>
      <c r="F131" s="89" t="s">
        <v>119</v>
      </c>
    </row>
    <row r="132" spans="1:6" x14ac:dyDescent="0.25">
      <c r="A132" s="89">
        <f t="shared" si="1"/>
        <v>129</v>
      </c>
      <c r="B132" s="89" t="s">
        <v>766</v>
      </c>
      <c r="C132" s="4" t="s">
        <v>638</v>
      </c>
      <c r="D132" s="97">
        <v>452</v>
      </c>
      <c r="E132" s="4" t="s">
        <v>10</v>
      </c>
      <c r="F132" s="89" t="s">
        <v>119</v>
      </c>
    </row>
    <row r="133" spans="1:6" x14ac:dyDescent="0.25">
      <c r="A133" s="89">
        <f t="shared" ref="A133:A196" si="2">ROW()-3</f>
        <v>130</v>
      </c>
      <c r="B133" s="89" t="s">
        <v>767</v>
      </c>
      <c r="C133" s="4" t="s">
        <v>638</v>
      </c>
      <c r="D133" s="97">
        <v>477.12</v>
      </c>
      <c r="E133" s="4" t="s">
        <v>10</v>
      </c>
      <c r="F133" s="89" t="s">
        <v>119</v>
      </c>
    </row>
    <row r="134" spans="1:6" x14ac:dyDescent="0.25">
      <c r="A134" s="89">
        <f t="shared" si="2"/>
        <v>131</v>
      </c>
      <c r="B134" s="89" t="s">
        <v>768</v>
      </c>
      <c r="C134" s="4" t="s">
        <v>638</v>
      </c>
      <c r="D134" s="97">
        <v>304.77999999999997</v>
      </c>
      <c r="E134" s="4" t="s">
        <v>10</v>
      </c>
      <c r="F134" s="89" t="s">
        <v>119</v>
      </c>
    </row>
    <row r="135" spans="1:6" x14ac:dyDescent="0.25">
      <c r="A135" s="89">
        <f t="shared" si="2"/>
        <v>132</v>
      </c>
      <c r="B135" s="89" t="s">
        <v>769</v>
      </c>
      <c r="C135" s="4" t="s">
        <v>638</v>
      </c>
      <c r="D135" s="97">
        <v>1736.13333333333</v>
      </c>
      <c r="E135" s="4" t="s">
        <v>10</v>
      </c>
      <c r="F135" s="89" t="s">
        <v>119</v>
      </c>
    </row>
    <row r="136" spans="1:6" x14ac:dyDescent="0.25">
      <c r="A136" s="89">
        <f t="shared" si="2"/>
        <v>133</v>
      </c>
      <c r="B136" s="89" t="s">
        <v>770</v>
      </c>
      <c r="C136" s="4" t="s">
        <v>638</v>
      </c>
      <c r="D136" s="97">
        <v>436.13333333333298</v>
      </c>
      <c r="E136" s="4" t="s">
        <v>10</v>
      </c>
      <c r="F136" s="89" t="s">
        <v>119</v>
      </c>
    </row>
    <row r="137" spans="1:6" x14ac:dyDescent="0.25">
      <c r="A137" s="89">
        <f t="shared" si="2"/>
        <v>134</v>
      </c>
      <c r="B137" s="89" t="s">
        <v>771</v>
      </c>
      <c r="C137" s="4" t="s">
        <v>638</v>
      </c>
      <c r="D137" s="97">
        <v>2013.7186666666701</v>
      </c>
      <c r="E137" s="4" t="s">
        <v>10</v>
      </c>
      <c r="F137" s="89" t="s">
        <v>119</v>
      </c>
    </row>
    <row r="138" spans="1:6" x14ac:dyDescent="0.25">
      <c r="A138" s="89">
        <f t="shared" si="2"/>
        <v>135</v>
      </c>
      <c r="B138" s="89" t="s">
        <v>772</v>
      </c>
      <c r="C138" s="4" t="s">
        <v>638</v>
      </c>
      <c r="D138" s="97">
        <v>255.16</v>
      </c>
      <c r="E138" s="4" t="s">
        <v>10</v>
      </c>
      <c r="F138" s="89" t="s">
        <v>119</v>
      </c>
    </row>
    <row r="139" spans="1:6" x14ac:dyDescent="0.25">
      <c r="A139" s="89">
        <f t="shared" si="2"/>
        <v>136</v>
      </c>
      <c r="B139" s="89" t="s">
        <v>773</v>
      </c>
      <c r="C139" s="4" t="s">
        <v>638</v>
      </c>
      <c r="D139" s="97">
        <v>447.97140000000002</v>
      </c>
      <c r="E139" s="4" t="s">
        <v>10</v>
      </c>
      <c r="F139" s="89" t="s">
        <v>119</v>
      </c>
    </row>
    <row r="140" spans="1:6" x14ac:dyDescent="0.25">
      <c r="A140" s="89">
        <f t="shared" si="2"/>
        <v>137</v>
      </c>
      <c r="B140" s="89" t="s">
        <v>774</v>
      </c>
      <c r="C140" s="4" t="s">
        <v>638</v>
      </c>
      <c r="D140" s="97">
        <v>445.98</v>
      </c>
      <c r="E140" s="4" t="s">
        <v>10</v>
      </c>
      <c r="F140" s="89" t="s">
        <v>119</v>
      </c>
    </row>
    <row r="141" spans="1:6" x14ac:dyDescent="0.25">
      <c r="A141" s="89">
        <f t="shared" si="2"/>
        <v>138</v>
      </c>
      <c r="B141" s="89" t="s">
        <v>775</v>
      </c>
      <c r="C141" s="4" t="s">
        <v>638</v>
      </c>
      <c r="D141" s="97">
        <v>4391.3934133333296</v>
      </c>
      <c r="E141" s="4" t="s">
        <v>10</v>
      </c>
      <c r="F141" s="89" t="s">
        <v>119</v>
      </c>
    </row>
    <row r="142" spans="1:6" x14ac:dyDescent="0.25">
      <c r="A142" s="89">
        <f t="shared" si="2"/>
        <v>139</v>
      </c>
      <c r="B142" s="89" t="s">
        <v>776</v>
      </c>
      <c r="C142" s="4" t="s">
        <v>638</v>
      </c>
      <c r="D142" s="97">
        <v>224</v>
      </c>
      <c r="E142" s="4" t="s">
        <v>10</v>
      </c>
      <c r="F142" s="89" t="s">
        <v>119</v>
      </c>
    </row>
    <row r="143" spans="1:6" x14ac:dyDescent="0.25">
      <c r="A143" s="89">
        <f t="shared" si="2"/>
        <v>140</v>
      </c>
      <c r="B143" s="89" t="s">
        <v>777</v>
      </c>
      <c r="C143" s="4" t="s">
        <v>638</v>
      </c>
      <c r="D143" s="97">
        <v>962.51466666666704</v>
      </c>
      <c r="E143" s="4" t="s">
        <v>10</v>
      </c>
      <c r="F143" s="89" t="s">
        <v>119</v>
      </c>
    </row>
    <row r="144" spans="1:6" x14ac:dyDescent="0.25">
      <c r="A144" s="89">
        <f t="shared" si="2"/>
        <v>141</v>
      </c>
      <c r="B144" s="89" t="s">
        <v>778</v>
      </c>
      <c r="C144" s="4" t="s">
        <v>638</v>
      </c>
      <c r="D144" s="97">
        <v>146.106666666667</v>
      </c>
      <c r="E144" s="4" t="s">
        <v>10</v>
      </c>
      <c r="F144" s="89" t="s">
        <v>119</v>
      </c>
    </row>
    <row r="145" spans="1:6" x14ac:dyDescent="0.25">
      <c r="A145" s="89">
        <f t="shared" si="2"/>
        <v>142</v>
      </c>
      <c r="B145" s="89" t="s">
        <v>779</v>
      </c>
      <c r="C145" s="4" t="s">
        <v>638</v>
      </c>
      <c r="D145" s="97">
        <v>200</v>
      </c>
      <c r="E145" s="4" t="s">
        <v>10</v>
      </c>
      <c r="F145" s="89" t="s">
        <v>119</v>
      </c>
    </row>
    <row r="146" spans="1:6" x14ac:dyDescent="0.25">
      <c r="A146" s="89">
        <f t="shared" si="2"/>
        <v>143</v>
      </c>
      <c r="B146" s="89" t="s">
        <v>780</v>
      </c>
      <c r="C146" s="4" t="s">
        <v>638</v>
      </c>
      <c r="D146" s="97">
        <v>10941.772080000001</v>
      </c>
      <c r="E146" s="4" t="s">
        <v>10</v>
      </c>
      <c r="F146" s="89" t="s">
        <v>119</v>
      </c>
    </row>
    <row r="147" spans="1:6" x14ac:dyDescent="0.25">
      <c r="A147" s="89">
        <f t="shared" si="2"/>
        <v>144</v>
      </c>
      <c r="B147" s="89" t="s">
        <v>781</v>
      </c>
      <c r="C147" s="4" t="s">
        <v>638</v>
      </c>
      <c r="D147" s="97">
        <v>120</v>
      </c>
      <c r="E147" s="4" t="s">
        <v>10</v>
      </c>
      <c r="F147" s="89" t="s">
        <v>119</v>
      </c>
    </row>
    <row r="148" spans="1:6" x14ac:dyDescent="0.25">
      <c r="A148" s="89">
        <f t="shared" si="2"/>
        <v>145</v>
      </c>
      <c r="B148" s="89" t="s">
        <v>782</v>
      </c>
      <c r="C148" s="4" t="s">
        <v>638</v>
      </c>
      <c r="D148" s="97">
        <v>150</v>
      </c>
      <c r="E148" s="4" t="s">
        <v>10</v>
      </c>
      <c r="F148" s="89" t="s">
        <v>119</v>
      </c>
    </row>
    <row r="149" spans="1:6" x14ac:dyDescent="0.25">
      <c r="A149" s="89">
        <f t="shared" si="2"/>
        <v>146</v>
      </c>
      <c r="B149" s="89" t="s">
        <v>783</v>
      </c>
      <c r="C149" s="4" t="s">
        <v>638</v>
      </c>
      <c r="D149" s="97">
        <v>183.750666666667</v>
      </c>
      <c r="E149" s="4" t="s">
        <v>10</v>
      </c>
      <c r="F149" s="89" t="s">
        <v>119</v>
      </c>
    </row>
    <row r="150" spans="1:6" x14ac:dyDescent="0.25">
      <c r="A150" s="89">
        <f t="shared" si="2"/>
        <v>147</v>
      </c>
      <c r="B150" s="89" t="s">
        <v>784</v>
      </c>
      <c r="C150" s="4" t="s">
        <v>638</v>
      </c>
      <c r="D150" s="97">
        <v>256</v>
      </c>
      <c r="E150" s="4" t="s">
        <v>10</v>
      </c>
      <c r="F150" s="89" t="s">
        <v>119</v>
      </c>
    </row>
    <row r="151" spans="1:6" x14ac:dyDescent="0.25">
      <c r="A151" s="89">
        <f t="shared" si="2"/>
        <v>148</v>
      </c>
      <c r="B151" s="89" t="s">
        <v>785</v>
      </c>
      <c r="C151" s="4" t="s">
        <v>638</v>
      </c>
      <c r="D151" s="97">
        <v>160</v>
      </c>
      <c r="E151" s="4" t="s">
        <v>10</v>
      </c>
      <c r="F151" s="89" t="s">
        <v>119</v>
      </c>
    </row>
    <row r="152" spans="1:6" x14ac:dyDescent="0.25">
      <c r="A152" s="89">
        <f t="shared" si="2"/>
        <v>149</v>
      </c>
      <c r="B152" s="89" t="s">
        <v>786</v>
      </c>
      <c r="C152" s="4" t="s">
        <v>638</v>
      </c>
      <c r="D152" s="97">
        <v>272.23156</v>
      </c>
      <c r="E152" s="4" t="s">
        <v>10</v>
      </c>
      <c r="F152" s="89" t="s">
        <v>119</v>
      </c>
    </row>
    <row r="153" spans="1:6" x14ac:dyDescent="0.25">
      <c r="A153" s="89">
        <f t="shared" si="2"/>
        <v>150</v>
      </c>
      <c r="B153" s="89" t="s">
        <v>787</v>
      </c>
      <c r="C153" s="4" t="s">
        <v>638</v>
      </c>
      <c r="D153" s="97">
        <v>349.255</v>
      </c>
      <c r="E153" s="4" t="s">
        <v>10</v>
      </c>
      <c r="F153" s="89" t="s">
        <v>119</v>
      </c>
    </row>
    <row r="154" spans="1:6" x14ac:dyDescent="0.25">
      <c r="A154" s="89">
        <f t="shared" si="2"/>
        <v>151</v>
      </c>
      <c r="B154" s="89" t="s">
        <v>788</v>
      </c>
      <c r="C154" s="4" t="s">
        <v>638</v>
      </c>
      <c r="D154" s="97">
        <v>256.625</v>
      </c>
      <c r="E154" s="4" t="s">
        <v>10</v>
      </c>
      <c r="F154" s="89" t="s">
        <v>119</v>
      </c>
    </row>
    <row r="155" spans="1:6" x14ac:dyDescent="0.25">
      <c r="A155" s="89">
        <f t="shared" si="2"/>
        <v>152</v>
      </c>
      <c r="B155" s="89" t="s">
        <v>789</v>
      </c>
      <c r="C155" s="4" t="s">
        <v>638</v>
      </c>
      <c r="D155" s="97">
        <v>418.82499999999999</v>
      </c>
      <c r="E155" s="4" t="s">
        <v>10</v>
      </c>
      <c r="F155" s="89" t="s">
        <v>119</v>
      </c>
    </row>
    <row r="156" spans="1:6" x14ac:dyDescent="0.25">
      <c r="A156" s="89">
        <f t="shared" si="2"/>
        <v>153</v>
      </c>
      <c r="B156" s="89" t="s">
        <v>790</v>
      </c>
      <c r="C156" s="4" t="s">
        <v>638</v>
      </c>
      <c r="D156" s="97">
        <v>216.97499999999999</v>
      </c>
      <c r="E156" s="4" t="s">
        <v>10</v>
      </c>
      <c r="F156" s="89" t="s">
        <v>119</v>
      </c>
    </row>
    <row r="157" spans="1:6" x14ac:dyDescent="0.25">
      <c r="A157" s="89">
        <f t="shared" si="2"/>
        <v>154</v>
      </c>
      <c r="B157" s="89" t="s">
        <v>791</v>
      </c>
      <c r="C157" s="4" t="s">
        <v>638</v>
      </c>
      <c r="D157" s="97">
        <v>347</v>
      </c>
      <c r="E157" s="4" t="s">
        <v>10</v>
      </c>
      <c r="F157" s="89" t="s">
        <v>119</v>
      </c>
    </row>
    <row r="158" spans="1:6" x14ac:dyDescent="0.25">
      <c r="A158" s="89">
        <f t="shared" si="2"/>
        <v>155</v>
      </c>
      <c r="B158" s="89" t="s">
        <v>792</v>
      </c>
      <c r="C158" s="4" t="s">
        <v>638</v>
      </c>
      <c r="D158" s="97">
        <v>269.97500000000002</v>
      </c>
      <c r="E158" s="4" t="s">
        <v>10</v>
      </c>
      <c r="F158" s="89" t="s">
        <v>119</v>
      </c>
    </row>
    <row r="159" spans="1:6" x14ac:dyDescent="0.25">
      <c r="A159" s="89">
        <f t="shared" si="2"/>
        <v>156</v>
      </c>
      <c r="B159" s="89" t="s">
        <v>793</v>
      </c>
      <c r="C159" s="4" t="s">
        <v>638</v>
      </c>
      <c r="D159" s="97">
        <v>240</v>
      </c>
      <c r="E159" s="4" t="s">
        <v>10</v>
      </c>
      <c r="F159" s="89" t="s">
        <v>119</v>
      </c>
    </row>
    <row r="160" spans="1:6" x14ac:dyDescent="0.25">
      <c r="A160" s="89">
        <f t="shared" si="2"/>
        <v>157</v>
      </c>
      <c r="B160" s="89" t="s">
        <v>794</v>
      </c>
      <c r="C160" s="4" t="s">
        <v>638</v>
      </c>
      <c r="D160" s="97">
        <v>461.946666666667</v>
      </c>
      <c r="E160" s="4" t="s">
        <v>10</v>
      </c>
      <c r="F160" s="89" t="s">
        <v>119</v>
      </c>
    </row>
    <row r="161" spans="1:6" x14ac:dyDescent="0.25">
      <c r="A161" s="89">
        <f t="shared" si="2"/>
        <v>158</v>
      </c>
      <c r="B161" s="89" t="s">
        <v>795</v>
      </c>
      <c r="C161" s="4" t="s">
        <v>638</v>
      </c>
      <c r="D161" s="97">
        <v>278.12</v>
      </c>
      <c r="E161" s="4" t="s">
        <v>10</v>
      </c>
      <c r="F161" s="89" t="s">
        <v>119</v>
      </c>
    </row>
    <row r="162" spans="1:6" x14ac:dyDescent="0.25">
      <c r="A162" s="89">
        <f t="shared" si="2"/>
        <v>159</v>
      </c>
      <c r="B162" s="89" t="s">
        <v>796</v>
      </c>
      <c r="C162" s="4" t="s">
        <v>638</v>
      </c>
      <c r="D162" s="97">
        <v>239.98</v>
      </c>
      <c r="E162" s="4" t="s">
        <v>10</v>
      </c>
      <c r="F162" s="89" t="s">
        <v>119</v>
      </c>
    </row>
    <row r="163" spans="1:6" x14ac:dyDescent="0.25">
      <c r="A163" s="89">
        <f t="shared" si="2"/>
        <v>160</v>
      </c>
      <c r="B163" s="89" t="s">
        <v>797</v>
      </c>
      <c r="C163" s="4" t="s">
        <v>638</v>
      </c>
      <c r="D163" s="97">
        <v>150</v>
      </c>
      <c r="E163" s="4" t="s">
        <v>10</v>
      </c>
      <c r="F163" s="89" t="s">
        <v>119</v>
      </c>
    </row>
    <row r="164" spans="1:6" x14ac:dyDescent="0.25">
      <c r="A164" s="89">
        <f t="shared" si="2"/>
        <v>161</v>
      </c>
      <c r="B164" s="89" t="s">
        <v>798</v>
      </c>
      <c r="C164" s="4" t="s">
        <v>638</v>
      </c>
      <c r="D164" s="97">
        <v>335.56</v>
      </c>
      <c r="E164" s="4" t="s">
        <v>10</v>
      </c>
      <c r="F164" s="89" t="s">
        <v>119</v>
      </c>
    </row>
    <row r="165" spans="1:6" x14ac:dyDescent="0.25">
      <c r="A165" s="89">
        <f t="shared" si="2"/>
        <v>162</v>
      </c>
      <c r="B165" s="89" t="s">
        <v>799</v>
      </c>
      <c r="C165" s="4" t="s">
        <v>638</v>
      </c>
      <c r="D165" s="97">
        <v>216.96</v>
      </c>
      <c r="E165" s="4" t="s">
        <v>10</v>
      </c>
      <c r="F165" s="89" t="s">
        <v>119</v>
      </c>
    </row>
    <row r="166" spans="1:6" x14ac:dyDescent="0.25">
      <c r="A166" s="89">
        <f t="shared" si="2"/>
        <v>163</v>
      </c>
      <c r="B166" s="89" t="s">
        <v>800</v>
      </c>
      <c r="C166" s="4" t="s">
        <v>638</v>
      </c>
      <c r="D166" s="97">
        <v>298.56</v>
      </c>
      <c r="E166" s="4" t="s">
        <v>10</v>
      </c>
      <c r="F166" s="89" t="s">
        <v>119</v>
      </c>
    </row>
    <row r="167" spans="1:6" x14ac:dyDescent="0.25">
      <c r="A167" s="89">
        <f t="shared" si="2"/>
        <v>164</v>
      </c>
      <c r="B167" s="89" t="s">
        <v>801</v>
      </c>
      <c r="C167" s="4" t="s">
        <v>638</v>
      </c>
      <c r="D167" s="97">
        <v>200</v>
      </c>
      <c r="E167" s="4" t="s">
        <v>10</v>
      </c>
      <c r="F167" s="89" t="s">
        <v>119</v>
      </c>
    </row>
    <row r="168" spans="1:6" x14ac:dyDescent="0.25">
      <c r="A168" s="89">
        <f t="shared" si="2"/>
        <v>165</v>
      </c>
      <c r="B168" s="89" t="s">
        <v>802</v>
      </c>
      <c r="C168" s="4" t="s">
        <v>638</v>
      </c>
      <c r="D168" s="97">
        <v>117.146666666667</v>
      </c>
      <c r="E168" s="4" t="s">
        <v>10</v>
      </c>
      <c r="F168" s="89" t="s">
        <v>119</v>
      </c>
    </row>
    <row r="169" spans="1:6" x14ac:dyDescent="0.25">
      <c r="A169" s="89">
        <f t="shared" si="2"/>
        <v>166</v>
      </c>
      <c r="B169" s="89" t="s">
        <v>803</v>
      </c>
      <c r="C169" s="4" t="s">
        <v>638</v>
      </c>
      <c r="D169" s="97">
        <v>235.23699999999999</v>
      </c>
      <c r="E169" s="4" t="s">
        <v>10</v>
      </c>
      <c r="F169" s="89" t="s">
        <v>119</v>
      </c>
    </row>
    <row r="170" spans="1:6" x14ac:dyDescent="0.25">
      <c r="A170" s="89">
        <f t="shared" si="2"/>
        <v>167</v>
      </c>
      <c r="B170" s="89" t="s">
        <v>804</v>
      </c>
      <c r="C170" s="4" t="s">
        <v>638</v>
      </c>
      <c r="D170" s="97">
        <v>1393.5733333333301</v>
      </c>
      <c r="E170" s="4" t="s">
        <v>10</v>
      </c>
      <c r="F170" s="89" t="s">
        <v>119</v>
      </c>
    </row>
    <row r="171" spans="1:6" x14ac:dyDescent="0.25">
      <c r="A171" s="89">
        <f t="shared" si="2"/>
        <v>168</v>
      </c>
      <c r="B171" s="89" t="s">
        <v>805</v>
      </c>
      <c r="C171" s="4" t="s">
        <v>638</v>
      </c>
      <c r="D171" s="97">
        <v>278.10666666666702</v>
      </c>
      <c r="E171" s="4" t="s">
        <v>10</v>
      </c>
      <c r="F171" s="89" t="s">
        <v>119</v>
      </c>
    </row>
    <row r="172" spans="1:6" x14ac:dyDescent="0.25">
      <c r="A172" s="89">
        <f t="shared" si="2"/>
        <v>169</v>
      </c>
      <c r="B172" s="89" t="s">
        <v>806</v>
      </c>
      <c r="C172" s="4" t="s">
        <v>638</v>
      </c>
      <c r="D172" s="97">
        <v>770.430293333333</v>
      </c>
      <c r="E172" s="4" t="s">
        <v>10</v>
      </c>
      <c r="F172" s="89" t="s">
        <v>119</v>
      </c>
    </row>
    <row r="173" spans="1:6" x14ac:dyDescent="0.25">
      <c r="A173" s="89">
        <f t="shared" si="2"/>
        <v>170</v>
      </c>
      <c r="B173" s="89" t="s">
        <v>807</v>
      </c>
      <c r="C173" s="4" t="s">
        <v>638</v>
      </c>
      <c r="D173" s="97">
        <v>308</v>
      </c>
      <c r="E173" s="4" t="s">
        <v>10</v>
      </c>
      <c r="F173" s="89" t="s">
        <v>119</v>
      </c>
    </row>
    <row r="174" spans="1:6" x14ac:dyDescent="0.25">
      <c r="A174" s="89">
        <f t="shared" si="2"/>
        <v>171</v>
      </c>
      <c r="B174" s="89" t="s">
        <v>808</v>
      </c>
      <c r="C174" s="4" t="s">
        <v>638</v>
      </c>
      <c r="D174" s="97">
        <v>1722.58666666667</v>
      </c>
      <c r="E174" s="4" t="s">
        <v>10</v>
      </c>
      <c r="F174" s="89" t="s">
        <v>119</v>
      </c>
    </row>
    <row r="175" spans="1:6" x14ac:dyDescent="0.25">
      <c r="A175" s="89">
        <f t="shared" si="2"/>
        <v>172</v>
      </c>
      <c r="B175" s="89" t="s">
        <v>809</v>
      </c>
      <c r="C175" s="4" t="s">
        <v>638</v>
      </c>
      <c r="D175" s="97">
        <v>1610.58666666667</v>
      </c>
      <c r="E175" s="4" t="s">
        <v>10</v>
      </c>
      <c r="F175" s="89" t="s">
        <v>119</v>
      </c>
    </row>
    <row r="176" spans="1:6" x14ac:dyDescent="0.25">
      <c r="A176" s="89">
        <f t="shared" si="2"/>
        <v>173</v>
      </c>
      <c r="B176" s="89" t="s">
        <v>810</v>
      </c>
      <c r="C176" s="4" t="s">
        <v>638</v>
      </c>
      <c r="D176" s="97">
        <v>210</v>
      </c>
      <c r="E176" s="4" t="s">
        <v>10</v>
      </c>
      <c r="F176" s="89" t="s">
        <v>119</v>
      </c>
    </row>
    <row r="177" spans="1:6" x14ac:dyDescent="0.25">
      <c r="A177" s="89">
        <f t="shared" si="2"/>
        <v>174</v>
      </c>
      <c r="B177" s="89" t="s">
        <v>811</v>
      </c>
      <c r="C177" s="4" t="s">
        <v>638</v>
      </c>
      <c r="D177" s="97">
        <v>325.3</v>
      </c>
      <c r="E177" s="4" t="s">
        <v>10</v>
      </c>
      <c r="F177" s="89" t="s">
        <v>119</v>
      </c>
    </row>
    <row r="178" spans="1:6" x14ac:dyDescent="0.25">
      <c r="A178" s="89">
        <f t="shared" si="2"/>
        <v>175</v>
      </c>
      <c r="B178" s="89" t="s">
        <v>812</v>
      </c>
      <c r="C178" s="4" t="s">
        <v>638</v>
      </c>
      <c r="D178" s="97">
        <v>239.02</v>
      </c>
      <c r="E178" s="4" t="s">
        <v>10</v>
      </c>
      <c r="F178" s="89" t="s">
        <v>119</v>
      </c>
    </row>
    <row r="179" spans="1:6" x14ac:dyDescent="0.25">
      <c r="A179" s="89">
        <f t="shared" si="2"/>
        <v>176</v>
      </c>
      <c r="B179" s="89" t="s">
        <v>813</v>
      </c>
      <c r="C179" s="4" t="s">
        <v>638</v>
      </c>
      <c r="D179" s="97">
        <v>328.58</v>
      </c>
      <c r="E179" s="4" t="s">
        <v>10</v>
      </c>
      <c r="F179" s="89" t="s">
        <v>119</v>
      </c>
    </row>
    <row r="180" spans="1:6" x14ac:dyDescent="0.25">
      <c r="A180" s="89">
        <f t="shared" si="2"/>
        <v>177</v>
      </c>
      <c r="B180" s="89" t="s">
        <v>814</v>
      </c>
      <c r="C180" s="4" t="s">
        <v>638</v>
      </c>
      <c r="D180" s="97">
        <v>1319.8899733333301</v>
      </c>
      <c r="E180" s="4" t="s">
        <v>10</v>
      </c>
      <c r="F180" s="89" t="s">
        <v>119</v>
      </c>
    </row>
    <row r="181" spans="1:6" x14ac:dyDescent="0.25">
      <c r="A181" s="89">
        <f t="shared" si="2"/>
        <v>178</v>
      </c>
      <c r="B181" s="89" t="s">
        <v>815</v>
      </c>
      <c r="C181" s="4" t="s">
        <v>638</v>
      </c>
      <c r="D181" s="97">
        <v>356.76</v>
      </c>
      <c r="E181" s="4" t="s">
        <v>10</v>
      </c>
      <c r="F181" s="89" t="s">
        <v>119</v>
      </c>
    </row>
    <row r="182" spans="1:6" x14ac:dyDescent="0.25">
      <c r="A182" s="89">
        <f t="shared" si="2"/>
        <v>179</v>
      </c>
      <c r="B182" s="89" t="s">
        <v>816</v>
      </c>
      <c r="C182" s="4" t="s">
        <v>638</v>
      </c>
      <c r="D182" s="97">
        <v>312.506666666667</v>
      </c>
      <c r="E182" s="4" t="s">
        <v>10</v>
      </c>
      <c r="F182" s="89" t="s">
        <v>119</v>
      </c>
    </row>
    <row r="183" spans="1:6" x14ac:dyDescent="0.25">
      <c r="A183" s="89">
        <f t="shared" si="2"/>
        <v>180</v>
      </c>
      <c r="B183" s="89" t="s">
        <v>817</v>
      </c>
      <c r="C183" s="4" t="s">
        <v>638</v>
      </c>
      <c r="D183" s="97">
        <v>360</v>
      </c>
      <c r="E183" s="4" t="s">
        <v>10</v>
      </c>
      <c r="F183" s="89" t="s">
        <v>119</v>
      </c>
    </row>
    <row r="184" spans="1:6" x14ac:dyDescent="0.25">
      <c r="A184" s="89">
        <f t="shared" si="2"/>
        <v>181</v>
      </c>
      <c r="B184" s="89" t="s">
        <v>818</v>
      </c>
      <c r="C184" s="4" t="s">
        <v>638</v>
      </c>
      <c r="D184" s="97">
        <v>6476.4</v>
      </c>
      <c r="E184" s="4" t="s">
        <v>10</v>
      </c>
      <c r="F184" s="89" t="s">
        <v>119</v>
      </c>
    </row>
    <row r="185" spans="1:6" x14ac:dyDescent="0.25">
      <c r="A185" s="89">
        <f t="shared" si="2"/>
        <v>182</v>
      </c>
      <c r="B185" s="89" t="s">
        <v>819</v>
      </c>
      <c r="C185" s="4" t="s">
        <v>638</v>
      </c>
      <c r="D185" s="97">
        <v>442.56</v>
      </c>
      <c r="E185" s="4" t="s">
        <v>10</v>
      </c>
      <c r="F185" s="89" t="s">
        <v>119</v>
      </c>
    </row>
    <row r="186" spans="1:6" x14ac:dyDescent="0.25">
      <c r="A186" s="89">
        <f t="shared" si="2"/>
        <v>183</v>
      </c>
      <c r="B186" s="89" t="s">
        <v>820</v>
      </c>
      <c r="C186" s="4" t="s">
        <v>638</v>
      </c>
      <c r="D186" s="97">
        <v>1520</v>
      </c>
      <c r="E186" s="4" t="s">
        <v>10</v>
      </c>
      <c r="F186" s="89" t="s">
        <v>119</v>
      </c>
    </row>
    <row r="187" spans="1:6" x14ac:dyDescent="0.25">
      <c r="A187" s="89">
        <f t="shared" si="2"/>
        <v>184</v>
      </c>
      <c r="B187" s="89" t="s">
        <v>821</v>
      </c>
      <c r="C187" s="4" t="s">
        <v>638</v>
      </c>
      <c r="D187" s="97">
        <v>3489.2</v>
      </c>
      <c r="E187" s="4" t="s">
        <v>10</v>
      </c>
      <c r="F187" s="89" t="s">
        <v>119</v>
      </c>
    </row>
    <row r="188" spans="1:6" x14ac:dyDescent="0.25">
      <c r="A188" s="89">
        <f t="shared" si="2"/>
        <v>185</v>
      </c>
      <c r="B188" s="89" t="s">
        <v>822</v>
      </c>
      <c r="C188" s="4" t="s">
        <v>638</v>
      </c>
      <c r="D188" s="97">
        <v>442.66666666666703</v>
      </c>
      <c r="E188" s="4" t="s">
        <v>10</v>
      </c>
      <c r="F188" s="89" t="s">
        <v>119</v>
      </c>
    </row>
    <row r="189" spans="1:6" x14ac:dyDescent="0.25">
      <c r="A189" s="89">
        <f t="shared" si="2"/>
        <v>186</v>
      </c>
      <c r="B189" s="89" t="s">
        <v>823</v>
      </c>
      <c r="C189" s="4" t="s">
        <v>638</v>
      </c>
      <c r="D189" s="97">
        <v>479.97356000000002</v>
      </c>
      <c r="E189" s="4" t="s">
        <v>10</v>
      </c>
      <c r="F189" s="89" t="s">
        <v>119</v>
      </c>
    </row>
    <row r="190" spans="1:6" x14ac:dyDescent="0.25">
      <c r="A190" s="89">
        <f t="shared" si="2"/>
        <v>187</v>
      </c>
      <c r="B190" s="89" t="s">
        <v>824</v>
      </c>
      <c r="C190" s="4" t="s">
        <v>638</v>
      </c>
      <c r="D190" s="97">
        <v>2145.1012000000001</v>
      </c>
      <c r="E190" s="4" t="s">
        <v>10</v>
      </c>
      <c r="F190" s="89" t="s">
        <v>119</v>
      </c>
    </row>
    <row r="191" spans="1:6" x14ac:dyDescent="0.25">
      <c r="A191" s="89">
        <f t="shared" si="2"/>
        <v>188</v>
      </c>
      <c r="B191" s="89" t="s">
        <v>825</v>
      </c>
      <c r="C191" s="4" t="s">
        <v>638</v>
      </c>
      <c r="D191" s="97">
        <v>325.375</v>
      </c>
      <c r="E191" s="4" t="s">
        <v>10</v>
      </c>
      <c r="F191" s="89" t="s">
        <v>119</v>
      </c>
    </row>
    <row r="192" spans="1:6" x14ac:dyDescent="0.25">
      <c r="A192" s="89">
        <f t="shared" si="2"/>
        <v>189</v>
      </c>
      <c r="B192" s="89" t="s">
        <v>826</v>
      </c>
      <c r="C192" s="4" t="s">
        <v>638</v>
      </c>
      <c r="D192" s="97">
        <v>341.33333333333297</v>
      </c>
      <c r="E192" s="4" t="s">
        <v>10</v>
      </c>
      <c r="F192" s="89" t="s">
        <v>119</v>
      </c>
    </row>
    <row r="193" spans="1:6" x14ac:dyDescent="0.25">
      <c r="A193" s="89">
        <f t="shared" si="2"/>
        <v>190</v>
      </c>
      <c r="B193" s="89" t="s">
        <v>827</v>
      </c>
      <c r="C193" s="4" t="s">
        <v>638</v>
      </c>
      <c r="D193" s="97">
        <v>159.88698666666701</v>
      </c>
      <c r="E193" s="4" t="s">
        <v>10</v>
      </c>
      <c r="F193" s="89" t="s">
        <v>119</v>
      </c>
    </row>
    <row r="194" spans="1:6" x14ac:dyDescent="0.25">
      <c r="A194" s="89">
        <f t="shared" si="2"/>
        <v>191</v>
      </c>
      <c r="B194" s="89" t="s">
        <v>828</v>
      </c>
      <c r="C194" s="4" t="s">
        <v>638</v>
      </c>
      <c r="D194" s="97">
        <v>150</v>
      </c>
      <c r="E194" s="4" t="s">
        <v>10</v>
      </c>
      <c r="F194" s="89" t="s">
        <v>119</v>
      </c>
    </row>
    <row r="195" spans="1:6" x14ac:dyDescent="0.25">
      <c r="A195" s="89">
        <f t="shared" si="2"/>
        <v>192</v>
      </c>
      <c r="B195" s="89" t="s">
        <v>829</v>
      </c>
      <c r="C195" s="4" t="s">
        <v>638</v>
      </c>
      <c r="D195" s="97">
        <v>2705.6266666666702</v>
      </c>
      <c r="E195" s="4" t="s">
        <v>10</v>
      </c>
      <c r="F195" s="89" t="s">
        <v>119</v>
      </c>
    </row>
    <row r="196" spans="1:6" x14ac:dyDescent="0.25">
      <c r="A196" s="89">
        <f t="shared" si="2"/>
        <v>193</v>
      </c>
      <c r="B196" s="89" t="s">
        <v>830</v>
      </c>
      <c r="C196" s="4" t="s">
        <v>638</v>
      </c>
      <c r="D196" s="97">
        <v>224</v>
      </c>
      <c r="E196" s="4" t="s">
        <v>10</v>
      </c>
      <c r="F196" s="89" t="s">
        <v>119</v>
      </c>
    </row>
    <row r="197" spans="1:6" x14ac:dyDescent="0.25">
      <c r="A197" s="89">
        <f t="shared" ref="A197:A214" si="3">ROW()-3</f>
        <v>194</v>
      </c>
      <c r="B197" s="89" t="s">
        <v>831</v>
      </c>
      <c r="C197" s="4" t="s">
        <v>638</v>
      </c>
      <c r="D197" s="97">
        <v>4207.9656666666697</v>
      </c>
      <c r="E197" s="4" t="s">
        <v>10</v>
      </c>
      <c r="F197" s="89" t="s">
        <v>119</v>
      </c>
    </row>
    <row r="198" spans="1:6" x14ac:dyDescent="0.25">
      <c r="A198" s="89">
        <f t="shared" si="3"/>
        <v>195</v>
      </c>
      <c r="B198" s="89" t="s">
        <v>832</v>
      </c>
      <c r="C198" s="4" t="s">
        <v>638</v>
      </c>
      <c r="D198" s="97">
        <v>239.92500000000001</v>
      </c>
      <c r="E198" s="4" t="s">
        <v>10</v>
      </c>
      <c r="F198" s="89" t="s">
        <v>119</v>
      </c>
    </row>
    <row r="199" spans="1:6" x14ac:dyDescent="0.25">
      <c r="A199" s="89">
        <f t="shared" si="3"/>
        <v>196</v>
      </c>
      <c r="B199" s="89" t="s">
        <v>833</v>
      </c>
      <c r="C199" s="4" t="s">
        <v>638</v>
      </c>
      <c r="D199" s="97">
        <v>224</v>
      </c>
      <c r="E199" s="4" t="s">
        <v>10</v>
      </c>
      <c r="F199" s="89" t="s">
        <v>119</v>
      </c>
    </row>
    <row r="200" spans="1:6" x14ac:dyDescent="0.25">
      <c r="A200" s="89">
        <f t="shared" si="3"/>
        <v>197</v>
      </c>
      <c r="B200" s="89" t="s">
        <v>834</v>
      </c>
      <c r="C200" s="4" t="s">
        <v>638</v>
      </c>
      <c r="D200" s="97">
        <v>912.85760000000005</v>
      </c>
      <c r="E200" s="4" t="s">
        <v>10</v>
      </c>
      <c r="F200" s="89" t="s">
        <v>119</v>
      </c>
    </row>
    <row r="201" spans="1:6" x14ac:dyDescent="0.25">
      <c r="A201" s="89">
        <f t="shared" si="3"/>
        <v>198</v>
      </c>
      <c r="B201" s="89" t="s">
        <v>835</v>
      </c>
      <c r="C201" s="4" t="s">
        <v>638</v>
      </c>
      <c r="D201" s="97">
        <v>7860.3733333333303</v>
      </c>
      <c r="E201" s="4" t="s">
        <v>10</v>
      </c>
      <c r="F201" s="89" t="s">
        <v>119</v>
      </c>
    </row>
    <row r="202" spans="1:6" x14ac:dyDescent="0.25">
      <c r="A202" s="89">
        <f t="shared" si="3"/>
        <v>199</v>
      </c>
      <c r="B202" s="89" t="s">
        <v>836</v>
      </c>
      <c r="C202" s="4" t="s">
        <v>638</v>
      </c>
      <c r="D202" s="97">
        <v>351</v>
      </c>
      <c r="E202" s="4" t="s">
        <v>10</v>
      </c>
      <c r="F202" s="89" t="s">
        <v>119</v>
      </c>
    </row>
    <row r="203" spans="1:6" x14ac:dyDescent="0.25">
      <c r="A203" s="89">
        <f t="shared" si="3"/>
        <v>200</v>
      </c>
      <c r="B203" s="89" t="s">
        <v>837</v>
      </c>
      <c r="C203" s="4" t="s">
        <v>638</v>
      </c>
      <c r="D203" s="97">
        <v>2771.6</v>
      </c>
      <c r="E203" s="4" t="s">
        <v>10</v>
      </c>
      <c r="F203" s="89" t="s">
        <v>119</v>
      </c>
    </row>
    <row r="204" spans="1:6" x14ac:dyDescent="0.25">
      <c r="A204" s="89">
        <f t="shared" si="3"/>
        <v>201</v>
      </c>
      <c r="B204" s="89" t="s">
        <v>838</v>
      </c>
      <c r="C204" s="4" t="s">
        <v>638</v>
      </c>
      <c r="D204" s="97">
        <v>248.77984799999999</v>
      </c>
      <c r="E204" s="4" t="s">
        <v>10</v>
      </c>
      <c r="F204" s="89" t="s">
        <v>119</v>
      </c>
    </row>
    <row r="205" spans="1:6" x14ac:dyDescent="0.25">
      <c r="A205" s="89">
        <f t="shared" si="3"/>
        <v>202</v>
      </c>
      <c r="B205" s="89" t="s">
        <v>839</v>
      </c>
      <c r="C205" s="4" t="s">
        <v>638</v>
      </c>
      <c r="D205" s="97">
        <v>111.996906666667</v>
      </c>
      <c r="E205" s="4" t="s">
        <v>10</v>
      </c>
      <c r="F205" s="89" t="s">
        <v>119</v>
      </c>
    </row>
    <row r="206" spans="1:6" x14ac:dyDescent="0.25">
      <c r="A206" s="89">
        <f t="shared" si="3"/>
        <v>203</v>
      </c>
      <c r="B206" s="89" t="s">
        <v>840</v>
      </c>
      <c r="C206" s="4" t="s">
        <v>638</v>
      </c>
      <c r="D206" s="97">
        <v>3205.6885733333302</v>
      </c>
      <c r="E206" s="4" t="s">
        <v>10</v>
      </c>
      <c r="F206" s="89" t="s">
        <v>119</v>
      </c>
    </row>
    <row r="207" spans="1:6" x14ac:dyDescent="0.25">
      <c r="A207" s="89">
        <f t="shared" si="3"/>
        <v>204</v>
      </c>
      <c r="B207" s="89" t="s">
        <v>841</v>
      </c>
      <c r="C207" s="4" t="s">
        <v>638</v>
      </c>
      <c r="D207" s="97">
        <v>719.44493333333298</v>
      </c>
      <c r="E207" s="4" t="s">
        <v>10</v>
      </c>
      <c r="F207" s="89" t="s">
        <v>119</v>
      </c>
    </row>
    <row r="208" spans="1:6" x14ac:dyDescent="0.25">
      <c r="A208" s="89">
        <f t="shared" si="3"/>
        <v>205</v>
      </c>
      <c r="B208" s="89" t="s">
        <v>842</v>
      </c>
      <c r="C208" s="4" t="s">
        <v>638</v>
      </c>
      <c r="D208" s="97">
        <v>223.11510000000001</v>
      </c>
      <c r="E208" s="4" t="s">
        <v>10</v>
      </c>
      <c r="F208" s="89" t="s">
        <v>119</v>
      </c>
    </row>
    <row r="209" spans="1:6" x14ac:dyDescent="0.25">
      <c r="A209" s="89">
        <f t="shared" si="3"/>
        <v>206</v>
      </c>
      <c r="B209" s="89" t="s">
        <v>843</v>
      </c>
      <c r="C209" s="4" t="s">
        <v>638</v>
      </c>
      <c r="D209" s="97">
        <v>307.89333333333298</v>
      </c>
      <c r="E209" s="4" t="s">
        <v>10</v>
      </c>
      <c r="F209" s="89" t="s">
        <v>119</v>
      </c>
    </row>
    <row r="210" spans="1:6" x14ac:dyDescent="0.25">
      <c r="A210" s="89">
        <f t="shared" si="3"/>
        <v>207</v>
      </c>
      <c r="B210" s="89" t="s">
        <v>844</v>
      </c>
      <c r="C210" s="4" t="s">
        <v>638</v>
      </c>
      <c r="D210" s="97">
        <v>879.81333333333305</v>
      </c>
      <c r="E210" s="4" t="s">
        <v>10</v>
      </c>
      <c r="F210" s="89" t="s">
        <v>119</v>
      </c>
    </row>
    <row r="211" spans="1:6" x14ac:dyDescent="0.25">
      <c r="A211" s="89">
        <f t="shared" si="3"/>
        <v>208</v>
      </c>
      <c r="B211" s="89" t="s">
        <v>845</v>
      </c>
      <c r="C211" s="4" t="s">
        <v>638</v>
      </c>
      <c r="D211" s="97">
        <v>480</v>
      </c>
      <c r="E211" s="4" t="s">
        <v>10</v>
      </c>
      <c r="F211" s="89" t="s">
        <v>119</v>
      </c>
    </row>
    <row r="212" spans="1:6" x14ac:dyDescent="0.25">
      <c r="A212" s="89">
        <f t="shared" si="3"/>
        <v>209</v>
      </c>
      <c r="B212" s="89" t="s">
        <v>846</v>
      </c>
      <c r="C212" s="4" t="s">
        <v>638</v>
      </c>
      <c r="D212" s="97">
        <v>268.11174699999998</v>
      </c>
      <c r="E212" s="4" t="s">
        <v>10</v>
      </c>
      <c r="F212" s="89" t="s">
        <v>119</v>
      </c>
    </row>
    <row r="213" spans="1:6" x14ac:dyDescent="0.25">
      <c r="A213" s="89">
        <f t="shared" si="3"/>
        <v>210</v>
      </c>
      <c r="B213" s="89" t="s">
        <v>847</v>
      </c>
      <c r="C213" s="4" t="s">
        <v>638</v>
      </c>
      <c r="D213" s="97">
        <v>420</v>
      </c>
      <c r="E213" s="4" t="s">
        <v>10</v>
      </c>
      <c r="F213" s="89" t="s">
        <v>119</v>
      </c>
    </row>
    <row r="214" spans="1:6" x14ac:dyDescent="0.25">
      <c r="A214" s="89">
        <f t="shared" si="3"/>
        <v>211</v>
      </c>
      <c r="B214" s="89" t="s">
        <v>848</v>
      </c>
      <c r="C214" s="4" t="s">
        <v>638</v>
      </c>
      <c r="D214" s="97">
        <v>507.85199999999998</v>
      </c>
      <c r="E214" s="4" t="s">
        <v>10</v>
      </c>
      <c r="F214" s="89" t="s">
        <v>119</v>
      </c>
    </row>
    <row r="215" spans="1:6" x14ac:dyDescent="0.25">
      <c r="A215" s="89">
        <f>ROW()-3</f>
        <v>212</v>
      </c>
      <c r="B215" s="89" t="s">
        <v>849</v>
      </c>
      <c r="C215" s="4" t="s">
        <v>638</v>
      </c>
      <c r="D215" s="97">
        <v>450</v>
      </c>
      <c r="E215" s="4" t="s">
        <v>10</v>
      </c>
      <c r="F215" s="89" t="s">
        <v>119</v>
      </c>
    </row>
    <row r="216" spans="1:6" x14ac:dyDescent="0.25">
      <c r="A216" s="89">
        <f t="shared" ref="A216:A279" si="4">ROW()-3</f>
        <v>213</v>
      </c>
      <c r="B216" s="89" t="s">
        <v>850</v>
      </c>
      <c r="C216" s="4" t="s">
        <v>638</v>
      </c>
      <c r="D216" s="97">
        <v>318.66666666666703</v>
      </c>
      <c r="E216" s="4" t="s">
        <v>10</v>
      </c>
      <c r="F216" s="89" t="s">
        <v>119</v>
      </c>
    </row>
    <row r="217" spans="1:6" x14ac:dyDescent="0.25">
      <c r="A217" s="89">
        <f t="shared" si="4"/>
        <v>214</v>
      </c>
      <c r="B217" s="89" t="s">
        <v>851</v>
      </c>
      <c r="C217" s="4" t="s">
        <v>638</v>
      </c>
      <c r="D217" s="97">
        <v>760</v>
      </c>
      <c r="E217" s="4" t="s">
        <v>10</v>
      </c>
      <c r="F217" s="89" t="s">
        <v>119</v>
      </c>
    </row>
    <row r="218" spans="1:6" x14ac:dyDescent="0.25">
      <c r="A218" s="89">
        <f t="shared" si="4"/>
        <v>215</v>
      </c>
      <c r="B218" s="89" t="s">
        <v>852</v>
      </c>
      <c r="C218" s="4" t="s">
        <v>638</v>
      </c>
      <c r="D218" s="97">
        <v>3345.5413333333299</v>
      </c>
      <c r="E218" s="4" t="s">
        <v>10</v>
      </c>
      <c r="F218" s="89" t="s">
        <v>119</v>
      </c>
    </row>
    <row r="219" spans="1:6" x14ac:dyDescent="0.25">
      <c r="A219" s="89">
        <f t="shared" si="4"/>
        <v>216</v>
      </c>
      <c r="B219" s="89" t="s">
        <v>853</v>
      </c>
      <c r="C219" s="4" t="s">
        <v>638</v>
      </c>
      <c r="D219" s="97">
        <v>329</v>
      </c>
      <c r="E219" s="4" t="s">
        <v>10</v>
      </c>
      <c r="F219" s="89" t="s">
        <v>119</v>
      </c>
    </row>
    <row r="220" spans="1:6" x14ac:dyDescent="0.25">
      <c r="A220" s="89">
        <f t="shared" si="4"/>
        <v>217</v>
      </c>
      <c r="B220" s="89" t="s">
        <v>854</v>
      </c>
      <c r="C220" s="4" t="s">
        <v>638</v>
      </c>
      <c r="D220" s="97">
        <v>320</v>
      </c>
      <c r="E220" s="4" t="s">
        <v>10</v>
      </c>
      <c r="F220" s="89" t="s">
        <v>119</v>
      </c>
    </row>
    <row r="221" spans="1:6" x14ac:dyDescent="0.25">
      <c r="A221" s="89">
        <f t="shared" si="4"/>
        <v>218</v>
      </c>
      <c r="B221" s="89" t="s">
        <v>855</v>
      </c>
      <c r="C221" s="4" t="s">
        <v>638</v>
      </c>
      <c r="D221" s="97">
        <v>560</v>
      </c>
      <c r="E221" s="4" t="s">
        <v>10</v>
      </c>
      <c r="F221" s="89" t="s">
        <v>119</v>
      </c>
    </row>
    <row r="222" spans="1:6" x14ac:dyDescent="0.25">
      <c r="A222" s="89">
        <f t="shared" si="4"/>
        <v>219</v>
      </c>
      <c r="B222" s="89" t="s">
        <v>856</v>
      </c>
      <c r="C222" s="4" t="s">
        <v>638</v>
      </c>
      <c r="D222" s="97">
        <v>150</v>
      </c>
      <c r="E222" s="4" t="s">
        <v>10</v>
      </c>
      <c r="F222" s="89" t="s">
        <v>119</v>
      </c>
    </row>
    <row r="223" spans="1:6" x14ac:dyDescent="0.25">
      <c r="A223" s="89">
        <f t="shared" si="4"/>
        <v>220</v>
      </c>
      <c r="B223" s="89" t="s">
        <v>857</v>
      </c>
      <c r="C223" s="4" t="s">
        <v>638</v>
      </c>
      <c r="D223" s="97">
        <v>685.06666666666695</v>
      </c>
      <c r="E223" s="4" t="s">
        <v>10</v>
      </c>
      <c r="F223" s="89" t="s">
        <v>119</v>
      </c>
    </row>
    <row r="224" spans="1:6" ht="24" x14ac:dyDescent="0.25">
      <c r="A224" s="89">
        <f t="shared" si="4"/>
        <v>221</v>
      </c>
      <c r="B224" s="89" t="s">
        <v>858</v>
      </c>
      <c r="C224" s="4" t="s">
        <v>638</v>
      </c>
      <c r="D224" s="97">
        <v>534</v>
      </c>
      <c r="E224" s="4" t="s">
        <v>10</v>
      </c>
      <c r="F224" s="89" t="s">
        <v>119</v>
      </c>
    </row>
    <row r="225" spans="1:6" x14ac:dyDescent="0.25">
      <c r="A225" s="89">
        <f t="shared" si="4"/>
        <v>222</v>
      </c>
      <c r="B225" s="89" t="s">
        <v>859</v>
      </c>
      <c r="C225" s="4" t="s">
        <v>638</v>
      </c>
      <c r="D225" s="97">
        <v>513.79999999999995</v>
      </c>
      <c r="E225" s="4" t="s">
        <v>10</v>
      </c>
      <c r="F225" s="89" t="s">
        <v>119</v>
      </c>
    </row>
    <row r="226" spans="1:6" x14ac:dyDescent="0.25">
      <c r="A226" s="89">
        <f t="shared" si="4"/>
        <v>223</v>
      </c>
      <c r="B226" s="89" t="s">
        <v>860</v>
      </c>
      <c r="C226" s="4" t="s">
        <v>638</v>
      </c>
      <c r="D226" s="97">
        <v>360</v>
      </c>
      <c r="E226" s="4" t="s">
        <v>10</v>
      </c>
      <c r="F226" s="89" t="s">
        <v>119</v>
      </c>
    </row>
    <row r="227" spans="1:6" x14ac:dyDescent="0.25">
      <c r="A227" s="89">
        <f t="shared" si="4"/>
        <v>224</v>
      </c>
      <c r="B227" s="89" t="s">
        <v>861</v>
      </c>
      <c r="C227" s="4" t="s">
        <v>638</v>
      </c>
      <c r="D227" s="97">
        <v>120</v>
      </c>
      <c r="E227" s="4" t="s">
        <v>10</v>
      </c>
      <c r="F227" s="89" t="s">
        <v>119</v>
      </c>
    </row>
    <row r="228" spans="1:6" x14ac:dyDescent="0.25">
      <c r="A228" s="89">
        <f t="shared" si="4"/>
        <v>225</v>
      </c>
      <c r="B228" s="89" t="s">
        <v>862</v>
      </c>
      <c r="C228" s="4" t="s">
        <v>638</v>
      </c>
      <c r="D228" s="97">
        <v>581.46</v>
      </c>
      <c r="E228" s="4" t="s">
        <v>10</v>
      </c>
      <c r="F228" s="89" t="s">
        <v>119</v>
      </c>
    </row>
    <row r="229" spans="1:6" x14ac:dyDescent="0.25">
      <c r="A229" s="89">
        <f t="shared" si="4"/>
        <v>226</v>
      </c>
      <c r="B229" s="89" t="s">
        <v>863</v>
      </c>
      <c r="C229" s="4" t="s">
        <v>638</v>
      </c>
      <c r="D229" s="97">
        <v>200</v>
      </c>
      <c r="E229" s="4" t="s">
        <v>10</v>
      </c>
      <c r="F229" s="89" t="s">
        <v>119</v>
      </c>
    </row>
    <row r="230" spans="1:6" x14ac:dyDescent="0.25">
      <c r="A230" s="89">
        <f t="shared" si="4"/>
        <v>227</v>
      </c>
      <c r="B230" s="89" t="s">
        <v>864</v>
      </c>
      <c r="C230" s="4" t="s">
        <v>638</v>
      </c>
      <c r="D230" s="97">
        <v>589.625</v>
      </c>
      <c r="E230" s="4" t="s">
        <v>10</v>
      </c>
      <c r="F230" s="89" t="s">
        <v>119</v>
      </c>
    </row>
    <row r="231" spans="1:6" x14ac:dyDescent="0.25">
      <c r="A231" s="89">
        <f t="shared" si="4"/>
        <v>228</v>
      </c>
      <c r="B231" s="89" t="s">
        <v>865</v>
      </c>
      <c r="C231" s="4" t="s">
        <v>638</v>
      </c>
      <c r="D231" s="97">
        <v>117.21872</v>
      </c>
      <c r="E231" s="4" t="s">
        <v>10</v>
      </c>
      <c r="F231" s="89" t="s">
        <v>119</v>
      </c>
    </row>
    <row r="232" spans="1:6" x14ac:dyDescent="0.25">
      <c r="A232" s="89">
        <f t="shared" si="4"/>
        <v>229</v>
      </c>
      <c r="B232" s="89" t="s">
        <v>866</v>
      </c>
      <c r="C232" s="4" t="s">
        <v>638</v>
      </c>
      <c r="D232" s="97">
        <v>516.49066666666704</v>
      </c>
      <c r="E232" s="4" t="s">
        <v>10</v>
      </c>
      <c r="F232" s="89" t="s">
        <v>119</v>
      </c>
    </row>
    <row r="233" spans="1:6" x14ac:dyDescent="0.25">
      <c r="A233" s="89">
        <f t="shared" si="4"/>
        <v>230</v>
      </c>
      <c r="B233" s="89" t="s">
        <v>867</v>
      </c>
      <c r="C233" s="4" t="s">
        <v>638</v>
      </c>
      <c r="D233" s="97">
        <v>306.64</v>
      </c>
      <c r="E233" s="4" t="s">
        <v>10</v>
      </c>
      <c r="F233" s="89" t="s">
        <v>119</v>
      </c>
    </row>
    <row r="234" spans="1:6" x14ac:dyDescent="0.25">
      <c r="A234" s="89">
        <f t="shared" si="4"/>
        <v>231</v>
      </c>
      <c r="B234" s="89" t="s">
        <v>297</v>
      </c>
      <c r="C234" s="4" t="s">
        <v>638</v>
      </c>
      <c r="D234" s="97">
        <v>5069.9733333333297</v>
      </c>
      <c r="E234" s="4" t="s">
        <v>10</v>
      </c>
      <c r="F234" s="89" t="s">
        <v>119</v>
      </c>
    </row>
    <row r="235" spans="1:6" x14ac:dyDescent="0.25">
      <c r="A235" s="89">
        <f t="shared" si="4"/>
        <v>232</v>
      </c>
      <c r="B235" s="89" t="s">
        <v>868</v>
      </c>
      <c r="C235" s="4" t="s">
        <v>638</v>
      </c>
      <c r="D235" s="97">
        <v>389.90384999999998</v>
      </c>
      <c r="E235" s="4" t="s">
        <v>10</v>
      </c>
      <c r="F235" s="89" t="s">
        <v>119</v>
      </c>
    </row>
    <row r="236" spans="1:6" x14ac:dyDescent="0.25">
      <c r="A236" s="89">
        <f t="shared" si="4"/>
        <v>233</v>
      </c>
      <c r="B236" s="89" t="s">
        <v>869</v>
      </c>
      <c r="C236" s="4" t="s">
        <v>638</v>
      </c>
      <c r="D236" s="97">
        <v>561.26</v>
      </c>
      <c r="E236" s="4" t="s">
        <v>10</v>
      </c>
      <c r="F236" s="89" t="s">
        <v>119</v>
      </c>
    </row>
    <row r="237" spans="1:6" x14ac:dyDescent="0.25">
      <c r="A237" s="89">
        <f t="shared" si="4"/>
        <v>234</v>
      </c>
      <c r="B237" s="89" t="s">
        <v>870</v>
      </c>
      <c r="C237" s="4" t="s">
        <v>638</v>
      </c>
      <c r="D237" s="97">
        <v>1075.8714666666699</v>
      </c>
      <c r="E237" s="4" t="s">
        <v>10</v>
      </c>
      <c r="F237" s="89" t="s">
        <v>119</v>
      </c>
    </row>
    <row r="238" spans="1:6" x14ac:dyDescent="0.25">
      <c r="A238" s="89">
        <f t="shared" si="4"/>
        <v>235</v>
      </c>
      <c r="B238" s="89" t="s">
        <v>871</v>
      </c>
      <c r="C238" s="4" t="s">
        <v>638</v>
      </c>
      <c r="D238" s="97">
        <v>539.58370000000002</v>
      </c>
      <c r="E238" s="4" t="s">
        <v>10</v>
      </c>
      <c r="F238" s="89" t="s">
        <v>119</v>
      </c>
    </row>
    <row r="239" spans="1:6" x14ac:dyDescent="0.25">
      <c r="A239" s="89">
        <f t="shared" si="4"/>
        <v>236</v>
      </c>
      <c r="B239" s="89" t="s">
        <v>872</v>
      </c>
      <c r="C239" s="4" t="s">
        <v>638</v>
      </c>
      <c r="D239" s="97">
        <v>420</v>
      </c>
      <c r="E239" s="4" t="s">
        <v>10</v>
      </c>
      <c r="F239" s="89" t="s">
        <v>119</v>
      </c>
    </row>
    <row r="240" spans="1:6" x14ac:dyDescent="0.25">
      <c r="A240" s="89">
        <f t="shared" si="4"/>
        <v>237</v>
      </c>
      <c r="B240" s="89" t="s">
        <v>873</v>
      </c>
      <c r="C240" s="4" t="s">
        <v>638</v>
      </c>
      <c r="D240" s="97">
        <v>712</v>
      </c>
      <c r="E240" s="4" t="s">
        <v>10</v>
      </c>
      <c r="F240" s="89" t="s">
        <v>119</v>
      </c>
    </row>
    <row r="241" spans="1:6" x14ac:dyDescent="0.25">
      <c r="A241" s="89">
        <f t="shared" si="4"/>
        <v>238</v>
      </c>
      <c r="B241" s="89" t="s">
        <v>874</v>
      </c>
      <c r="C241" s="4" t="s">
        <v>638</v>
      </c>
      <c r="D241" s="97">
        <v>112</v>
      </c>
      <c r="E241" s="4" t="s">
        <v>10</v>
      </c>
      <c r="F241" s="89" t="s">
        <v>119</v>
      </c>
    </row>
    <row r="242" spans="1:6" x14ac:dyDescent="0.25">
      <c r="A242" s="89">
        <f t="shared" si="4"/>
        <v>239</v>
      </c>
      <c r="B242" s="89" t="s">
        <v>875</v>
      </c>
      <c r="C242" s="4" t="s">
        <v>638</v>
      </c>
      <c r="D242" s="97">
        <v>330</v>
      </c>
      <c r="E242" s="4" t="s">
        <v>10</v>
      </c>
      <c r="F242" s="89" t="s">
        <v>119</v>
      </c>
    </row>
    <row r="243" spans="1:6" x14ac:dyDescent="0.25">
      <c r="A243" s="89">
        <f t="shared" si="4"/>
        <v>240</v>
      </c>
      <c r="B243" s="89" t="s">
        <v>876</v>
      </c>
      <c r="C243" s="4" t="s">
        <v>638</v>
      </c>
      <c r="D243" s="97">
        <v>1157.1199999999999</v>
      </c>
      <c r="E243" s="4" t="s">
        <v>10</v>
      </c>
      <c r="F243" s="89" t="s">
        <v>119</v>
      </c>
    </row>
    <row r="244" spans="1:6" x14ac:dyDescent="0.25">
      <c r="A244" s="89">
        <f t="shared" si="4"/>
        <v>241</v>
      </c>
      <c r="B244" s="89" t="s">
        <v>877</v>
      </c>
      <c r="C244" s="4" t="s">
        <v>638</v>
      </c>
      <c r="D244" s="97">
        <v>2061.1959999999999</v>
      </c>
      <c r="E244" s="4" t="s">
        <v>10</v>
      </c>
      <c r="F244" s="89" t="s">
        <v>119</v>
      </c>
    </row>
    <row r="245" spans="1:6" x14ac:dyDescent="0.25">
      <c r="A245" s="89">
        <f t="shared" si="4"/>
        <v>242</v>
      </c>
      <c r="B245" s="89" t="s">
        <v>878</v>
      </c>
      <c r="C245" s="4" t="s">
        <v>638</v>
      </c>
      <c r="D245" s="97">
        <v>329.54764999999998</v>
      </c>
      <c r="E245" s="4" t="s">
        <v>10</v>
      </c>
      <c r="F245" s="89" t="s">
        <v>119</v>
      </c>
    </row>
    <row r="246" spans="1:6" x14ac:dyDescent="0.25">
      <c r="A246" s="89">
        <f t="shared" si="4"/>
        <v>243</v>
      </c>
      <c r="B246" s="89" t="s">
        <v>879</v>
      </c>
      <c r="C246" s="4" t="s">
        <v>638</v>
      </c>
      <c r="D246" s="97">
        <v>678.89998666666702</v>
      </c>
      <c r="E246" s="4" t="s">
        <v>10</v>
      </c>
      <c r="F246" s="89" t="s">
        <v>119</v>
      </c>
    </row>
    <row r="247" spans="1:6" x14ac:dyDescent="0.25">
      <c r="A247" s="89">
        <f t="shared" si="4"/>
        <v>244</v>
      </c>
      <c r="B247" s="89" t="s">
        <v>880</v>
      </c>
      <c r="C247" s="4" t="s">
        <v>638</v>
      </c>
      <c r="D247" s="97">
        <v>387.36799999999999</v>
      </c>
      <c r="E247" s="4" t="s">
        <v>10</v>
      </c>
      <c r="F247" s="89" t="s">
        <v>119</v>
      </c>
    </row>
    <row r="248" spans="1:6" x14ac:dyDescent="0.25">
      <c r="A248" s="89">
        <f t="shared" si="4"/>
        <v>245</v>
      </c>
      <c r="B248" s="89" t="s">
        <v>881</v>
      </c>
      <c r="C248" s="4" t="s">
        <v>638</v>
      </c>
      <c r="D248" s="97">
        <v>419.08</v>
      </c>
      <c r="E248" s="4" t="s">
        <v>10</v>
      </c>
      <c r="F248" s="89" t="s">
        <v>119</v>
      </c>
    </row>
    <row r="249" spans="1:6" x14ac:dyDescent="0.25">
      <c r="A249" s="89">
        <f t="shared" si="4"/>
        <v>246</v>
      </c>
      <c r="B249" s="89" t="s">
        <v>882</v>
      </c>
      <c r="C249" s="4" t="s">
        <v>638</v>
      </c>
      <c r="D249" s="97">
        <v>119.91524</v>
      </c>
      <c r="E249" s="4" t="s">
        <v>10</v>
      </c>
      <c r="F249" s="89" t="s">
        <v>119</v>
      </c>
    </row>
    <row r="250" spans="1:6" x14ac:dyDescent="0.25">
      <c r="A250" s="89">
        <f t="shared" si="4"/>
        <v>247</v>
      </c>
      <c r="B250" s="89" t="s">
        <v>883</v>
      </c>
      <c r="C250" s="4" t="s">
        <v>638</v>
      </c>
      <c r="D250" s="97">
        <v>785.05359999999996</v>
      </c>
      <c r="E250" s="4" t="s">
        <v>10</v>
      </c>
      <c r="F250" s="89" t="s">
        <v>119</v>
      </c>
    </row>
    <row r="251" spans="1:6" x14ac:dyDescent="0.25">
      <c r="A251" s="89">
        <f t="shared" si="4"/>
        <v>248</v>
      </c>
      <c r="B251" s="89" t="s">
        <v>884</v>
      </c>
      <c r="C251" s="4" t="s">
        <v>638</v>
      </c>
      <c r="D251" s="97">
        <v>775.28</v>
      </c>
      <c r="E251" s="4" t="s">
        <v>10</v>
      </c>
      <c r="F251" s="89" t="s">
        <v>119</v>
      </c>
    </row>
    <row r="252" spans="1:6" x14ac:dyDescent="0.25">
      <c r="A252" s="89">
        <f t="shared" si="4"/>
        <v>249</v>
      </c>
      <c r="B252" s="89" t="s">
        <v>885</v>
      </c>
      <c r="C252" s="4" t="s">
        <v>638</v>
      </c>
      <c r="D252" s="97">
        <v>280</v>
      </c>
      <c r="E252" s="4" t="s">
        <v>10</v>
      </c>
      <c r="F252" s="89" t="s">
        <v>119</v>
      </c>
    </row>
    <row r="253" spans="1:6" x14ac:dyDescent="0.25">
      <c r="A253" s="89">
        <f t="shared" si="4"/>
        <v>250</v>
      </c>
      <c r="B253" s="89" t="s">
        <v>886</v>
      </c>
      <c r="C253" s="4" t="s">
        <v>638</v>
      </c>
      <c r="D253" s="97">
        <v>239.946666666667</v>
      </c>
      <c r="E253" s="4" t="s">
        <v>10</v>
      </c>
      <c r="F253" s="89" t="s">
        <v>119</v>
      </c>
    </row>
    <row r="254" spans="1:6" x14ac:dyDescent="0.25">
      <c r="A254" s="89">
        <f t="shared" si="4"/>
        <v>251</v>
      </c>
      <c r="B254" s="89" t="s">
        <v>887</v>
      </c>
      <c r="C254" s="4" t="s">
        <v>638</v>
      </c>
      <c r="D254" s="97">
        <v>5311.3146666666698</v>
      </c>
      <c r="E254" s="4" t="s">
        <v>10</v>
      </c>
      <c r="F254" s="89" t="s">
        <v>119</v>
      </c>
    </row>
    <row r="255" spans="1:6" x14ac:dyDescent="0.25">
      <c r="A255" s="89">
        <f t="shared" si="4"/>
        <v>252</v>
      </c>
      <c r="B255" s="89" t="s">
        <v>888</v>
      </c>
      <c r="C255" s="4" t="s">
        <v>638</v>
      </c>
      <c r="D255" s="97">
        <v>366.96</v>
      </c>
      <c r="E255" s="4" t="s">
        <v>10</v>
      </c>
      <c r="F255" s="89" t="s">
        <v>119</v>
      </c>
    </row>
    <row r="256" spans="1:6" x14ac:dyDescent="0.25">
      <c r="A256" s="89">
        <f t="shared" si="4"/>
        <v>253</v>
      </c>
      <c r="B256" s="89" t="s">
        <v>889</v>
      </c>
      <c r="C256" s="4" t="s">
        <v>638</v>
      </c>
      <c r="D256" s="97">
        <v>570</v>
      </c>
      <c r="E256" s="4" t="s">
        <v>10</v>
      </c>
      <c r="F256" s="89" t="s">
        <v>119</v>
      </c>
    </row>
    <row r="257" spans="1:6" x14ac:dyDescent="0.25">
      <c r="A257" s="89">
        <f t="shared" si="4"/>
        <v>254</v>
      </c>
      <c r="B257" s="89" t="s">
        <v>890</v>
      </c>
      <c r="C257" s="4" t="s">
        <v>638</v>
      </c>
      <c r="D257" s="97">
        <v>6923.3933333333298</v>
      </c>
      <c r="E257" s="4" t="s">
        <v>10</v>
      </c>
      <c r="F257" s="89" t="s">
        <v>119</v>
      </c>
    </row>
    <row r="258" spans="1:6" x14ac:dyDescent="0.25">
      <c r="A258" s="89">
        <f t="shared" si="4"/>
        <v>255</v>
      </c>
      <c r="B258" s="89" t="s">
        <v>891</v>
      </c>
      <c r="C258" s="4" t="s">
        <v>892</v>
      </c>
      <c r="D258" s="97">
        <v>3519.096</v>
      </c>
      <c r="E258" s="4" t="s">
        <v>10</v>
      </c>
      <c r="F258" s="89" t="s">
        <v>119</v>
      </c>
    </row>
    <row r="259" spans="1:6" x14ac:dyDescent="0.25">
      <c r="A259" s="89">
        <f t="shared" si="4"/>
        <v>256</v>
      </c>
      <c r="B259" s="89" t="s">
        <v>893</v>
      </c>
      <c r="C259" s="4" t="s">
        <v>638</v>
      </c>
      <c r="D259" s="97">
        <v>509.17498999999998</v>
      </c>
      <c r="E259" s="4" t="s">
        <v>10</v>
      </c>
      <c r="F259" s="89" t="s">
        <v>119</v>
      </c>
    </row>
    <row r="260" spans="1:6" x14ac:dyDescent="0.25">
      <c r="A260" s="89">
        <f t="shared" si="4"/>
        <v>257</v>
      </c>
      <c r="B260" s="89" t="s">
        <v>894</v>
      </c>
      <c r="C260" s="4" t="s">
        <v>638</v>
      </c>
      <c r="D260" s="97">
        <v>400.02</v>
      </c>
      <c r="E260" s="4" t="s">
        <v>10</v>
      </c>
      <c r="F260" s="89" t="s">
        <v>119</v>
      </c>
    </row>
    <row r="261" spans="1:6" x14ac:dyDescent="0.25">
      <c r="A261" s="89">
        <f t="shared" si="4"/>
        <v>258</v>
      </c>
      <c r="B261" s="89" t="s">
        <v>895</v>
      </c>
      <c r="C261" s="4" t="s">
        <v>638</v>
      </c>
      <c r="D261" s="97">
        <v>339</v>
      </c>
      <c r="E261" s="4" t="s">
        <v>10</v>
      </c>
      <c r="F261" s="89" t="s">
        <v>119</v>
      </c>
    </row>
    <row r="262" spans="1:6" x14ac:dyDescent="0.25">
      <c r="A262" s="89">
        <f t="shared" si="4"/>
        <v>259</v>
      </c>
      <c r="B262" s="89" t="s">
        <v>896</v>
      </c>
      <c r="C262" s="4" t="s">
        <v>638</v>
      </c>
      <c r="D262" s="97">
        <v>736.72</v>
      </c>
      <c r="E262" s="4" t="s">
        <v>10</v>
      </c>
      <c r="F262" s="89" t="s">
        <v>119</v>
      </c>
    </row>
    <row r="263" spans="1:6" x14ac:dyDescent="0.25">
      <c r="A263" s="89">
        <f t="shared" si="4"/>
        <v>260</v>
      </c>
      <c r="B263" s="89" t="s">
        <v>897</v>
      </c>
      <c r="C263" s="4" t="s">
        <v>638</v>
      </c>
      <c r="D263" s="97">
        <v>577.82272</v>
      </c>
      <c r="E263" s="4" t="s">
        <v>10</v>
      </c>
      <c r="F263" s="89" t="s">
        <v>119</v>
      </c>
    </row>
    <row r="264" spans="1:6" x14ac:dyDescent="0.25">
      <c r="A264" s="89">
        <f t="shared" si="4"/>
        <v>261</v>
      </c>
      <c r="B264" s="89" t="s">
        <v>898</v>
      </c>
      <c r="C264" s="4" t="s">
        <v>892</v>
      </c>
      <c r="D264" s="97">
        <v>6125.5626666666703</v>
      </c>
      <c r="E264" s="4" t="s">
        <v>10</v>
      </c>
      <c r="F264" s="89" t="s">
        <v>119</v>
      </c>
    </row>
    <row r="265" spans="1:6" x14ac:dyDescent="0.25">
      <c r="A265" s="89">
        <f t="shared" si="4"/>
        <v>262</v>
      </c>
      <c r="B265" s="89" t="s">
        <v>899</v>
      </c>
      <c r="C265" s="4" t="s">
        <v>638</v>
      </c>
      <c r="D265" s="97">
        <v>1496.96</v>
      </c>
      <c r="E265" s="4" t="s">
        <v>10</v>
      </c>
      <c r="F265" s="89" t="s">
        <v>119</v>
      </c>
    </row>
    <row r="266" spans="1:6" x14ac:dyDescent="0.25">
      <c r="A266" s="89">
        <f t="shared" si="4"/>
        <v>263</v>
      </c>
      <c r="B266" s="89" t="s">
        <v>900</v>
      </c>
      <c r="C266" s="4" t="s">
        <v>638</v>
      </c>
      <c r="D266" s="97">
        <v>2390.6266666666702</v>
      </c>
      <c r="E266" s="4" t="s">
        <v>10</v>
      </c>
      <c r="F266" s="89" t="s">
        <v>119</v>
      </c>
    </row>
    <row r="267" spans="1:6" x14ac:dyDescent="0.25">
      <c r="A267" s="89">
        <f t="shared" si="4"/>
        <v>264</v>
      </c>
      <c r="B267" s="89" t="s">
        <v>901</v>
      </c>
      <c r="C267" s="4" t="s">
        <v>638</v>
      </c>
      <c r="D267" s="97">
        <v>819.54666666666697</v>
      </c>
      <c r="E267" s="4" t="s">
        <v>10</v>
      </c>
      <c r="F267" s="89" t="s">
        <v>119</v>
      </c>
    </row>
    <row r="268" spans="1:6" x14ac:dyDescent="0.25">
      <c r="A268" s="89">
        <f t="shared" si="4"/>
        <v>265</v>
      </c>
      <c r="B268" s="89" t="s">
        <v>902</v>
      </c>
      <c r="C268" s="4" t="s">
        <v>638</v>
      </c>
      <c r="D268" s="97">
        <v>148.76</v>
      </c>
      <c r="E268" s="4" t="s">
        <v>10</v>
      </c>
      <c r="F268" s="89" t="s">
        <v>119</v>
      </c>
    </row>
    <row r="269" spans="1:6" x14ac:dyDescent="0.25">
      <c r="A269" s="89">
        <f t="shared" si="4"/>
        <v>266</v>
      </c>
      <c r="B269" s="89" t="s">
        <v>903</v>
      </c>
      <c r="C269" s="4" t="s">
        <v>638</v>
      </c>
      <c r="D269" s="97">
        <v>336</v>
      </c>
      <c r="E269" s="4" t="s">
        <v>10</v>
      </c>
      <c r="F269" s="89" t="s">
        <v>119</v>
      </c>
    </row>
    <row r="270" spans="1:6" x14ac:dyDescent="0.25">
      <c r="A270" s="89">
        <f t="shared" si="4"/>
        <v>267</v>
      </c>
      <c r="B270" s="89" t="s">
        <v>904</v>
      </c>
      <c r="C270" s="4" t="s">
        <v>638</v>
      </c>
      <c r="D270" s="97">
        <v>451.11500000000001</v>
      </c>
      <c r="E270" s="4" t="s">
        <v>10</v>
      </c>
      <c r="F270" s="89" t="s">
        <v>119</v>
      </c>
    </row>
    <row r="271" spans="1:6" x14ac:dyDescent="0.25">
      <c r="A271" s="89">
        <f t="shared" si="4"/>
        <v>268</v>
      </c>
      <c r="B271" s="89" t="s">
        <v>905</v>
      </c>
      <c r="C271" s="4" t="s">
        <v>638</v>
      </c>
      <c r="D271" s="97">
        <v>450</v>
      </c>
      <c r="E271" s="4" t="s">
        <v>10</v>
      </c>
      <c r="F271" s="89" t="s">
        <v>119</v>
      </c>
    </row>
    <row r="272" spans="1:6" x14ac:dyDescent="0.25">
      <c r="A272" s="89">
        <f t="shared" si="4"/>
        <v>269</v>
      </c>
      <c r="B272" s="89" t="s">
        <v>906</v>
      </c>
      <c r="C272" s="4" t="s">
        <v>638</v>
      </c>
      <c r="D272" s="97">
        <v>360</v>
      </c>
      <c r="E272" s="4" t="s">
        <v>10</v>
      </c>
      <c r="F272" s="89" t="s">
        <v>119</v>
      </c>
    </row>
    <row r="273" spans="1:6" x14ac:dyDescent="0.25">
      <c r="A273" s="89">
        <f t="shared" si="4"/>
        <v>270</v>
      </c>
      <c r="B273" s="89" t="s">
        <v>907</v>
      </c>
      <c r="C273" s="4" t="s">
        <v>638</v>
      </c>
      <c r="D273" s="97">
        <v>588.79020000000003</v>
      </c>
      <c r="E273" s="4" t="s">
        <v>10</v>
      </c>
      <c r="F273" s="89" t="s">
        <v>119</v>
      </c>
    </row>
    <row r="274" spans="1:6" x14ac:dyDescent="0.25">
      <c r="A274" s="89">
        <f t="shared" si="4"/>
        <v>271</v>
      </c>
      <c r="B274" s="89" t="s">
        <v>908</v>
      </c>
      <c r="C274" s="4" t="s">
        <v>638</v>
      </c>
      <c r="D274" s="97">
        <v>142.91999999999999</v>
      </c>
      <c r="E274" s="4" t="s">
        <v>10</v>
      </c>
      <c r="F274" s="89" t="s">
        <v>119</v>
      </c>
    </row>
    <row r="275" spans="1:6" x14ac:dyDescent="0.25">
      <c r="A275" s="89">
        <f t="shared" si="4"/>
        <v>272</v>
      </c>
      <c r="B275" s="89" t="s">
        <v>909</v>
      </c>
      <c r="C275" s="4" t="s">
        <v>638</v>
      </c>
      <c r="D275" s="97">
        <v>569.98</v>
      </c>
      <c r="E275" s="4" t="s">
        <v>10</v>
      </c>
      <c r="F275" s="89" t="s">
        <v>119</v>
      </c>
    </row>
    <row r="276" spans="1:6" x14ac:dyDescent="0.25">
      <c r="A276" s="89">
        <f t="shared" si="4"/>
        <v>273</v>
      </c>
      <c r="B276" s="89" t="s">
        <v>910</v>
      </c>
      <c r="C276" s="4" t="s">
        <v>638</v>
      </c>
      <c r="D276" s="97">
        <v>424.46</v>
      </c>
      <c r="E276" s="4" t="s">
        <v>10</v>
      </c>
      <c r="F276" s="89" t="s">
        <v>119</v>
      </c>
    </row>
    <row r="277" spans="1:6" x14ac:dyDescent="0.25">
      <c r="A277" s="89">
        <f t="shared" si="4"/>
        <v>274</v>
      </c>
      <c r="B277" s="89" t="s">
        <v>911</v>
      </c>
      <c r="C277" s="4" t="s">
        <v>638</v>
      </c>
      <c r="D277" s="97">
        <v>510.20902000000001</v>
      </c>
      <c r="E277" s="4" t="s">
        <v>10</v>
      </c>
      <c r="F277" s="89" t="s">
        <v>119</v>
      </c>
    </row>
    <row r="278" spans="1:6" x14ac:dyDescent="0.25">
      <c r="A278" s="89">
        <f t="shared" si="4"/>
        <v>275</v>
      </c>
      <c r="B278" s="89" t="s">
        <v>912</v>
      </c>
      <c r="C278" s="4" t="s">
        <v>638</v>
      </c>
      <c r="D278" s="97">
        <v>491.24720000000002</v>
      </c>
      <c r="E278" s="4" t="s">
        <v>10</v>
      </c>
      <c r="F278" s="89" t="s">
        <v>119</v>
      </c>
    </row>
    <row r="279" spans="1:6" x14ac:dyDescent="0.25">
      <c r="A279" s="89">
        <f t="shared" si="4"/>
        <v>276</v>
      </c>
      <c r="B279" s="89" t="s">
        <v>913</v>
      </c>
      <c r="C279" s="4" t="s">
        <v>638</v>
      </c>
      <c r="D279" s="97">
        <v>359.08</v>
      </c>
      <c r="E279" s="4" t="s">
        <v>10</v>
      </c>
      <c r="F279" s="89" t="s">
        <v>119</v>
      </c>
    </row>
    <row r="280" spans="1:6" x14ac:dyDescent="0.25">
      <c r="A280" s="89">
        <f t="shared" ref="A280:A343" si="5">ROW()-3</f>
        <v>277</v>
      </c>
      <c r="B280" s="89" t="s">
        <v>914</v>
      </c>
      <c r="C280" s="4" t="s">
        <v>638</v>
      </c>
      <c r="D280" s="97">
        <v>105.32</v>
      </c>
      <c r="E280" s="4" t="s">
        <v>10</v>
      </c>
      <c r="F280" s="89" t="s">
        <v>119</v>
      </c>
    </row>
    <row r="281" spans="1:6" x14ac:dyDescent="0.25">
      <c r="A281" s="89">
        <f t="shared" si="5"/>
        <v>278</v>
      </c>
      <c r="B281" s="89" t="s">
        <v>915</v>
      </c>
      <c r="C281" s="4" t="s">
        <v>638</v>
      </c>
      <c r="D281" s="97">
        <v>598.38699999999994</v>
      </c>
      <c r="E281" s="4" t="s">
        <v>10</v>
      </c>
      <c r="F281" s="89" t="s">
        <v>119</v>
      </c>
    </row>
    <row r="282" spans="1:6" x14ac:dyDescent="0.25">
      <c r="A282" s="89">
        <f t="shared" si="5"/>
        <v>279</v>
      </c>
      <c r="B282" s="89" t="s">
        <v>916</v>
      </c>
      <c r="C282" s="4" t="s">
        <v>638</v>
      </c>
      <c r="D282" s="97">
        <v>4538.4274666666697</v>
      </c>
      <c r="E282" s="4" t="s">
        <v>10</v>
      </c>
      <c r="F282" s="89" t="s">
        <v>119</v>
      </c>
    </row>
    <row r="283" spans="1:6" x14ac:dyDescent="0.25">
      <c r="A283" s="89">
        <f t="shared" si="5"/>
        <v>280</v>
      </c>
      <c r="B283" s="89" t="s">
        <v>917</v>
      </c>
      <c r="C283" s="4" t="s">
        <v>638</v>
      </c>
      <c r="D283" s="97">
        <v>510</v>
      </c>
      <c r="E283" s="4" t="s">
        <v>10</v>
      </c>
      <c r="F283" s="89" t="s">
        <v>119</v>
      </c>
    </row>
    <row r="284" spans="1:6" x14ac:dyDescent="0.25">
      <c r="A284" s="89">
        <f t="shared" si="5"/>
        <v>281</v>
      </c>
      <c r="B284" s="89" t="s">
        <v>918</v>
      </c>
      <c r="C284" s="4" t="s">
        <v>638</v>
      </c>
      <c r="D284" s="97">
        <v>385.98899999999998</v>
      </c>
      <c r="E284" s="4" t="s">
        <v>10</v>
      </c>
      <c r="F284" s="89" t="s">
        <v>119</v>
      </c>
    </row>
    <row r="285" spans="1:6" x14ac:dyDescent="0.25">
      <c r="A285" s="89">
        <f t="shared" si="5"/>
        <v>282</v>
      </c>
      <c r="B285" s="89" t="s">
        <v>919</v>
      </c>
      <c r="C285" s="4" t="s">
        <v>638</v>
      </c>
      <c r="D285" s="97">
        <v>552.54</v>
      </c>
      <c r="E285" s="4" t="s">
        <v>10</v>
      </c>
      <c r="F285" s="89" t="s">
        <v>119</v>
      </c>
    </row>
    <row r="286" spans="1:6" x14ac:dyDescent="0.25">
      <c r="A286" s="89">
        <f t="shared" si="5"/>
        <v>283</v>
      </c>
      <c r="B286" s="89" t="s">
        <v>920</v>
      </c>
      <c r="C286" s="4" t="s">
        <v>638</v>
      </c>
      <c r="D286" s="97">
        <v>378.762</v>
      </c>
      <c r="E286" s="4" t="s">
        <v>10</v>
      </c>
      <c r="F286" s="89" t="s">
        <v>119</v>
      </c>
    </row>
    <row r="287" spans="1:6" x14ac:dyDescent="0.25">
      <c r="A287" s="89">
        <f t="shared" si="5"/>
        <v>284</v>
      </c>
      <c r="B287" s="89" t="s">
        <v>921</v>
      </c>
      <c r="C287" s="4" t="s">
        <v>638</v>
      </c>
      <c r="D287" s="97">
        <v>507.06</v>
      </c>
      <c r="E287" s="4" t="s">
        <v>10</v>
      </c>
      <c r="F287" s="89" t="s">
        <v>119</v>
      </c>
    </row>
    <row r="288" spans="1:6" x14ac:dyDescent="0.25">
      <c r="A288" s="89">
        <f t="shared" si="5"/>
        <v>285</v>
      </c>
      <c r="B288" s="89" t="s">
        <v>922</v>
      </c>
      <c r="C288" s="4" t="s">
        <v>638</v>
      </c>
      <c r="D288" s="97">
        <v>327.10000000000002</v>
      </c>
      <c r="E288" s="4" t="s">
        <v>10</v>
      </c>
      <c r="F288" s="89" t="s">
        <v>119</v>
      </c>
    </row>
    <row r="289" spans="1:6" x14ac:dyDescent="0.25">
      <c r="A289" s="89">
        <f t="shared" si="5"/>
        <v>286</v>
      </c>
      <c r="B289" s="89" t="s">
        <v>923</v>
      </c>
      <c r="C289" s="4" t="s">
        <v>638</v>
      </c>
      <c r="D289" s="97">
        <v>1639.8133333333301</v>
      </c>
      <c r="E289" s="4" t="s">
        <v>10</v>
      </c>
      <c r="F289" s="89" t="s">
        <v>119</v>
      </c>
    </row>
    <row r="290" spans="1:6" x14ac:dyDescent="0.25">
      <c r="A290" s="89">
        <f t="shared" si="5"/>
        <v>287</v>
      </c>
      <c r="B290" s="89" t="s">
        <v>924</v>
      </c>
      <c r="C290" s="4" t="s">
        <v>638</v>
      </c>
      <c r="D290" s="97">
        <v>600</v>
      </c>
      <c r="E290" s="4" t="s">
        <v>10</v>
      </c>
      <c r="F290" s="89" t="s">
        <v>119</v>
      </c>
    </row>
    <row r="291" spans="1:6" x14ac:dyDescent="0.25">
      <c r="A291" s="89">
        <f t="shared" si="5"/>
        <v>288</v>
      </c>
      <c r="B291" s="89" t="s">
        <v>925</v>
      </c>
      <c r="C291" s="4" t="s">
        <v>638</v>
      </c>
      <c r="D291" s="97">
        <v>477.6</v>
      </c>
      <c r="E291" s="4" t="s">
        <v>10</v>
      </c>
      <c r="F291" s="89" t="s">
        <v>119</v>
      </c>
    </row>
    <row r="292" spans="1:6" x14ac:dyDescent="0.25">
      <c r="A292" s="89">
        <f t="shared" si="5"/>
        <v>289</v>
      </c>
      <c r="B292" s="89" t="s">
        <v>926</v>
      </c>
      <c r="C292" s="4" t="s">
        <v>638</v>
      </c>
      <c r="D292" s="97">
        <v>420</v>
      </c>
      <c r="E292" s="4" t="s">
        <v>10</v>
      </c>
      <c r="F292" s="89" t="s">
        <v>119</v>
      </c>
    </row>
    <row r="293" spans="1:6" x14ac:dyDescent="0.25">
      <c r="A293" s="89">
        <f t="shared" si="5"/>
        <v>290</v>
      </c>
      <c r="B293" s="89" t="s">
        <v>927</v>
      </c>
      <c r="C293" s="4" t="s">
        <v>638</v>
      </c>
      <c r="D293" s="97">
        <v>1115.71266666667</v>
      </c>
      <c r="E293" s="4" t="s">
        <v>10</v>
      </c>
      <c r="F293" s="89" t="s">
        <v>119</v>
      </c>
    </row>
    <row r="294" spans="1:6" x14ac:dyDescent="0.25">
      <c r="A294" s="89">
        <f t="shared" si="5"/>
        <v>291</v>
      </c>
      <c r="B294" s="89" t="s">
        <v>928</v>
      </c>
      <c r="C294" s="4" t="s">
        <v>638</v>
      </c>
      <c r="D294" s="97">
        <v>148.88</v>
      </c>
      <c r="E294" s="4" t="s">
        <v>10</v>
      </c>
      <c r="F294" s="89" t="s">
        <v>119</v>
      </c>
    </row>
    <row r="295" spans="1:6" x14ac:dyDescent="0.25">
      <c r="A295" s="89">
        <f t="shared" si="5"/>
        <v>292</v>
      </c>
      <c r="B295" s="89" t="s">
        <v>929</v>
      </c>
      <c r="C295" s="4" t="s">
        <v>638</v>
      </c>
      <c r="D295" s="97">
        <v>5004.2933333333303</v>
      </c>
      <c r="E295" s="4" t="s">
        <v>10</v>
      </c>
      <c r="F295" s="89" t="s">
        <v>119</v>
      </c>
    </row>
    <row r="296" spans="1:6" x14ac:dyDescent="0.25">
      <c r="A296" s="89">
        <f t="shared" si="5"/>
        <v>293</v>
      </c>
      <c r="B296" s="89" t="s">
        <v>930</v>
      </c>
      <c r="C296" s="4" t="s">
        <v>638</v>
      </c>
      <c r="D296" s="97">
        <v>680</v>
      </c>
      <c r="E296" s="4" t="s">
        <v>10</v>
      </c>
      <c r="F296" s="89" t="s">
        <v>119</v>
      </c>
    </row>
    <row r="297" spans="1:6" x14ac:dyDescent="0.25">
      <c r="A297" s="89">
        <f t="shared" si="5"/>
        <v>294</v>
      </c>
      <c r="B297" s="89" t="s">
        <v>931</v>
      </c>
      <c r="C297" s="4" t="s">
        <v>638</v>
      </c>
      <c r="D297" s="97">
        <v>506.46</v>
      </c>
      <c r="E297" s="4" t="s">
        <v>10</v>
      </c>
      <c r="F297" s="89" t="s">
        <v>119</v>
      </c>
    </row>
    <row r="298" spans="1:6" x14ac:dyDescent="0.25">
      <c r="A298" s="89">
        <f t="shared" si="5"/>
        <v>295</v>
      </c>
      <c r="B298" s="89" t="s">
        <v>932</v>
      </c>
      <c r="C298" s="4" t="s">
        <v>638</v>
      </c>
      <c r="D298" s="97">
        <v>600</v>
      </c>
      <c r="E298" s="4" t="s">
        <v>10</v>
      </c>
      <c r="F298" s="89" t="s">
        <v>119</v>
      </c>
    </row>
    <row r="299" spans="1:6" x14ac:dyDescent="0.25">
      <c r="A299" s="89">
        <f t="shared" si="5"/>
        <v>296</v>
      </c>
      <c r="B299" s="89" t="s">
        <v>933</v>
      </c>
      <c r="C299" s="4" t="s">
        <v>638</v>
      </c>
      <c r="D299" s="97">
        <v>140</v>
      </c>
      <c r="E299" s="4" t="s">
        <v>10</v>
      </c>
      <c r="F299" s="89" t="s">
        <v>119</v>
      </c>
    </row>
    <row r="300" spans="1:6" x14ac:dyDescent="0.25">
      <c r="A300" s="89">
        <f t="shared" si="5"/>
        <v>297</v>
      </c>
      <c r="B300" s="89" t="s">
        <v>934</v>
      </c>
      <c r="C300" s="4" t="s">
        <v>638</v>
      </c>
      <c r="D300" s="97">
        <v>450</v>
      </c>
      <c r="E300" s="4" t="s">
        <v>10</v>
      </c>
      <c r="F300" s="89" t="s">
        <v>119</v>
      </c>
    </row>
    <row r="301" spans="1:6" x14ac:dyDescent="0.25">
      <c r="A301" s="89">
        <f t="shared" si="5"/>
        <v>298</v>
      </c>
      <c r="B301" s="89" t="s">
        <v>935</v>
      </c>
      <c r="C301" s="4" t="s">
        <v>638</v>
      </c>
      <c r="D301" s="97">
        <v>330</v>
      </c>
      <c r="E301" s="4" t="s">
        <v>10</v>
      </c>
      <c r="F301" s="89" t="s">
        <v>119</v>
      </c>
    </row>
    <row r="302" spans="1:6" x14ac:dyDescent="0.25">
      <c r="A302" s="89">
        <f t="shared" si="5"/>
        <v>299</v>
      </c>
      <c r="B302" s="89" t="s">
        <v>936</v>
      </c>
      <c r="C302" s="4" t="s">
        <v>638</v>
      </c>
      <c r="D302" s="97">
        <v>308</v>
      </c>
      <c r="E302" s="4" t="s">
        <v>10</v>
      </c>
      <c r="F302" s="89" t="s">
        <v>119</v>
      </c>
    </row>
    <row r="303" spans="1:6" x14ac:dyDescent="0.25">
      <c r="A303" s="89">
        <f t="shared" si="5"/>
        <v>300</v>
      </c>
      <c r="B303" s="89" t="s">
        <v>937</v>
      </c>
      <c r="C303" s="4" t="s">
        <v>638</v>
      </c>
      <c r="D303" s="97">
        <v>301.84890000000001</v>
      </c>
      <c r="E303" s="4" t="s">
        <v>10</v>
      </c>
      <c r="F303" s="89" t="s">
        <v>119</v>
      </c>
    </row>
    <row r="304" spans="1:6" x14ac:dyDescent="0.25">
      <c r="A304" s="89">
        <f t="shared" si="5"/>
        <v>301</v>
      </c>
      <c r="B304" s="89" t="s">
        <v>938</v>
      </c>
      <c r="C304" s="4" t="s">
        <v>638</v>
      </c>
      <c r="D304" s="97">
        <v>377.07017999999999</v>
      </c>
      <c r="E304" s="4" t="s">
        <v>10</v>
      </c>
      <c r="F304" s="89" t="s">
        <v>119</v>
      </c>
    </row>
    <row r="305" spans="1:6" x14ac:dyDescent="0.25">
      <c r="A305" s="89">
        <f t="shared" si="5"/>
        <v>302</v>
      </c>
      <c r="B305" s="89" t="s">
        <v>939</v>
      </c>
      <c r="C305" s="4" t="s">
        <v>638</v>
      </c>
      <c r="D305" s="97">
        <v>111.98</v>
      </c>
      <c r="E305" s="4" t="s">
        <v>10</v>
      </c>
      <c r="F305" s="89" t="s">
        <v>119</v>
      </c>
    </row>
    <row r="306" spans="1:6" x14ac:dyDescent="0.25">
      <c r="A306" s="89">
        <f t="shared" si="5"/>
        <v>303</v>
      </c>
      <c r="B306" s="89" t="s">
        <v>940</v>
      </c>
      <c r="C306" s="4" t="s">
        <v>638</v>
      </c>
      <c r="D306" s="97">
        <v>4070.2666666666701</v>
      </c>
      <c r="E306" s="4" t="s">
        <v>10</v>
      </c>
      <c r="F306" s="89" t="s">
        <v>119</v>
      </c>
    </row>
    <row r="307" spans="1:6" x14ac:dyDescent="0.25">
      <c r="A307" s="89">
        <f t="shared" si="5"/>
        <v>304</v>
      </c>
      <c r="B307" s="89" t="s">
        <v>941</v>
      </c>
      <c r="C307" s="4" t="s">
        <v>638</v>
      </c>
      <c r="D307" s="97">
        <v>109.58</v>
      </c>
      <c r="E307" s="4" t="s">
        <v>10</v>
      </c>
      <c r="F307" s="89" t="s">
        <v>119</v>
      </c>
    </row>
    <row r="308" spans="1:6" x14ac:dyDescent="0.25">
      <c r="A308" s="89">
        <f t="shared" si="5"/>
        <v>305</v>
      </c>
      <c r="B308" s="89" t="s">
        <v>942</v>
      </c>
      <c r="C308" s="4" t="s">
        <v>638</v>
      </c>
      <c r="D308" s="97">
        <v>531.875</v>
      </c>
      <c r="E308" s="4" t="s">
        <v>10</v>
      </c>
      <c r="F308" s="89" t="s">
        <v>119</v>
      </c>
    </row>
    <row r="309" spans="1:6" x14ac:dyDescent="0.25">
      <c r="A309" s="89">
        <f t="shared" si="5"/>
        <v>306</v>
      </c>
      <c r="B309" s="89" t="s">
        <v>943</v>
      </c>
      <c r="C309" s="4" t="s">
        <v>638</v>
      </c>
      <c r="D309" s="97">
        <v>280</v>
      </c>
      <c r="E309" s="4" t="s">
        <v>10</v>
      </c>
      <c r="F309" s="89" t="s">
        <v>119</v>
      </c>
    </row>
    <row r="310" spans="1:6" x14ac:dyDescent="0.25">
      <c r="A310" s="89">
        <f t="shared" si="5"/>
        <v>307</v>
      </c>
      <c r="B310" s="89" t="s">
        <v>944</v>
      </c>
      <c r="C310" s="4" t="s">
        <v>638</v>
      </c>
      <c r="D310" s="97">
        <v>514.65200000000004</v>
      </c>
      <c r="E310" s="4" t="s">
        <v>10</v>
      </c>
      <c r="F310" s="89" t="s">
        <v>119</v>
      </c>
    </row>
    <row r="311" spans="1:6" x14ac:dyDescent="0.25">
      <c r="A311" s="89">
        <f t="shared" si="5"/>
        <v>308</v>
      </c>
      <c r="B311" s="89" t="s">
        <v>945</v>
      </c>
      <c r="C311" s="4" t="s">
        <v>638</v>
      </c>
      <c r="D311" s="97">
        <v>395.91030000000001</v>
      </c>
      <c r="E311" s="4" t="s">
        <v>10</v>
      </c>
      <c r="F311" s="89" t="s">
        <v>119</v>
      </c>
    </row>
    <row r="312" spans="1:6" x14ac:dyDescent="0.25">
      <c r="A312" s="89">
        <f t="shared" si="5"/>
        <v>309</v>
      </c>
      <c r="B312" s="89" t="s">
        <v>946</v>
      </c>
      <c r="C312" s="4" t="s">
        <v>638</v>
      </c>
      <c r="D312" s="97">
        <v>438.12</v>
      </c>
      <c r="E312" s="4" t="s">
        <v>10</v>
      </c>
      <c r="F312" s="89" t="s">
        <v>119</v>
      </c>
    </row>
    <row r="313" spans="1:6" x14ac:dyDescent="0.25">
      <c r="A313" s="89">
        <f t="shared" si="5"/>
        <v>310</v>
      </c>
      <c r="B313" s="89" t="s">
        <v>947</v>
      </c>
      <c r="C313" s="4" t="s">
        <v>638</v>
      </c>
      <c r="D313" s="97">
        <v>1111.8399999999999</v>
      </c>
      <c r="E313" s="4" t="s">
        <v>10</v>
      </c>
      <c r="F313" s="89" t="s">
        <v>119</v>
      </c>
    </row>
    <row r="314" spans="1:6" x14ac:dyDescent="0.25">
      <c r="A314" s="89">
        <f t="shared" si="5"/>
        <v>311</v>
      </c>
      <c r="B314" s="89" t="s">
        <v>948</v>
      </c>
      <c r="C314" s="4" t="s">
        <v>638</v>
      </c>
      <c r="D314" s="97">
        <v>319.62666666666701</v>
      </c>
      <c r="E314" s="4" t="s">
        <v>10</v>
      </c>
      <c r="F314" s="89" t="s">
        <v>119</v>
      </c>
    </row>
    <row r="315" spans="1:6" x14ac:dyDescent="0.25">
      <c r="A315" s="89">
        <f t="shared" si="5"/>
        <v>312</v>
      </c>
      <c r="B315" s="89" t="s">
        <v>949</v>
      </c>
      <c r="C315" s="4" t="s">
        <v>638</v>
      </c>
      <c r="D315" s="97">
        <v>1319.52</v>
      </c>
      <c r="E315" s="4" t="s">
        <v>10</v>
      </c>
      <c r="F315" s="89" t="s">
        <v>119</v>
      </c>
    </row>
    <row r="316" spans="1:6" x14ac:dyDescent="0.25">
      <c r="A316" s="89">
        <f t="shared" si="5"/>
        <v>313</v>
      </c>
      <c r="B316" s="89" t="s">
        <v>950</v>
      </c>
      <c r="C316" s="4" t="s">
        <v>638</v>
      </c>
      <c r="D316" s="97">
        <v>543.78</v>
      </c>
      <c r="E316" s="4" t="s">
        <v>10</v>
      </c>
      <c r="F316" s="89" t="s">
        <v>119</v>
      </c>
    </row>
    <row r="317" spans="1:6" x14ac:dyDescent="0.25">
      <c r="A317" s="89">
        <f t="shared" si="5"/>
        <v>314</v>
      </c>
      <c r="B317" s="89" t="s">
        <v>951</v>
      </c>
      <c r="C317" s="4" t="s">
        <v>638</v>
      </c>
      <c r="D317" s="97">
        <v>544</v>
      </c>
      <c r="E317" s="4" t="s">
        <v>10</v>
      </c>
      <c r="F317" s="89" t="s">
        <v>119</v>
      </c>
    </row>
    <row r="318" spans="1:6" x14ac:dyDescent="0.25">
      <c r="A318" s="89">
        <f t="shared" si="5"/>
        <v>315</v>
      </c>
      <c r="B318" s="89" t="s">
        <v>952</v>
      </c>
      <c r="C318" s="4" t="s">
        <v>638</v>
      </c>
      <c r="D318" s="97">
        <v>1479.86666666667</v>
      </c>
      <c r="E318" s="4" t="s">
        <v>10</v>
      </c>
      <c r="F318" s="89" t="s">
        <v>119</v>
      </c>
    </row>
    <row r="319" spans="1:6" x14ac:dyDescent="0.25">
      <c r="A319" s="89">
        <f t="shared" si="5"/>
        <v>316</v>
      </c>
      <c r="B319" s="89" t="s">
        <v>953</v>
      </c>
      <c r="C319" s="4" t="s">
        <v>638</v>
      </c>
      <c r="D319" s="97">
        <v>478.77333333333303</v>
      </c>
      <c r="E319" s="4" t="s">
        <v>10</v>
      </c>
      <c r="F319" s="89" t="s">
        <v>119</v>
      </c>
    </row>
    <row r="320" spans="1:6" x14ac:dyDescent="0.25">
      <c r="A320" s="89">
        <f t="shared" si="5"/>
        <v>317</v>
      </c>
      <c r="B320" s="89" t="s">
        <v>954</v>
      </c>
      <c r="C320" s="4" t="s">
        <v>638</v>
      </c>
      <c r="D320" s="97">
        <v>354.98</v>
      </c>
      <c r="E320" s="4" t="s">
        <v>10</v>
      </c>
      <c r="F320" s="89" t="s">
        <v>119</v>
      </c>
    </row>
    <row r="321" spans="1:6" x14ac:dyDescent="0.25">
      <c r="A321" s="89">
        <f t="shared" si="5"/>
        <v>318</v>
      </c>
      <c r="B321" s="89" t="s">
        <v>955</v>
      </c>
      <c r="C321" s="4" t="s">
        <v>638</v>
      </c>
      <c r="D321" s="97">
        <v>149.94800000000001</v>
      </c>
      <c r="E321" s="4" t="s">
        <v>10</v>
      </c>
      <c r="F321" s="89" t="s">
        <v>119</v>
      </c>
    </row>
    <row r="322" spans="1:6" x14ac:dyDescent="0.25">
      <c r="A322" s="89">
        <f t="shared" si="5"/>
        <v>319</v>
      </c>
      <c r="B322" s="89" t="s">
        <v>956</v>
      </c>
      <c r="C322" s="4" t="s">
        <v>638</v>
      </c>
      <c r="D322" s="97">
        <v>337.95</v>
      </c>
      <c r="E322" s="4" t="s">
        <v>10</v>
      </c>
      <c r="F322" s="89" t="s">
        <v>119</v>
      </c>
    </row>
    <row r="323" spans="1:6" x14ac:dyDescent="0.25">
      <c r="A323" s="89">
        <f t="shared" si="5"/>
        <v>320</v>
      </c>
      <c r="B323" s="89" t="s">
        <v>957</v>
      </c>
      <c r="C323" s="4" t="s">
        <v>638</v>
      </c>
      <c r="D323" s="97">
        <v>336</v>
      </c>
      <c r="E323" s="4" t="s">
        <v>10</v>
      </c>
      <c r="F323" s="89" t="s">
        <v>119</v>
      </c>
    </row>
    <row r="324" spans="1:6" x14ac:dyDescent="0.25">
      <c r="A324" s="89">
        <f t="shared" si="5"/>
        <v>321</v>
      </c>
      <c r="B324" s="89" t="s">
        <v>958</v>
      </c>
      <c r="C324" s="4" t="s">
        <v>638</v>
      </c>
      <c r="D324" s="97">
        <v>118</v>
      </c>
      <c r="E324" s="4" t="s">
        <v>10</v>
      </c>
      <c r="F324" s="89" t="s">
        <v>119</v>
      </c>
    </row>
    <row r="325" spans="1:6" x14ac:dyDescent="0.25">
      <c r="A325" s="89">
        <f t="shared" si="5"/>
        <v>322</v>
      </c>
      <c r="B325" s="89" t="s">
        <v>959</v>
      </c>
      <c r="C325" s="4" t="s">
        <v>638</v>
      </c>
      <c r="D325" s="97">
        <v>298.66666666666703</v>
      </c>
      <c r="E325" s="4" t="s">
        <v>10</v>
      </c>
      <c r="F325" s="89" t="s">
        <v>119</v>
      </c>
    </row>
    <row r="326" spans="1:6" x14ac:dyDescent="0.25">
      <c r="A326" s="89">
        <f t="shared" si="5"/>
        <v>323</v>
      </c>
      <c r="B326" s="89" t="s">
        <v>960</v>
      </c>
      <c r="C326" s="4" t="s">
        <v>638</v>
      </c>
      <c r="D326" s="97">
        <v>579.86</v>
      </c>
      <c r="E326" s="4" t="s">
        <v>10</v>
      </c>
      <c r="F326" s="89" t="s">
        <v>119</v>
      </c>
    </row>
    <row r="327" spans="1:6" x14ac:dyDescent="0.25">
      <c r="A327" s="89">
        <f t="shared" si="5"/>
        <v>324</v>
      </c>
      <c r="B327" s="89" t="s">
        <v>961</v>
      </c>
      <c r="C327" s="4" t="s">
        <v>638</v>
      </c>
      <c r="D327" s="97">
        <v>399.976</v>
      </c>
      <c r="E327" s="4" t="s">
        <v>10</v>
      </c>
      <c r="F327" s="89" t="s">
        <v>119</v>
      </c>
    </row>
    <row r="328" spans="1:6" x14ac:dyDescent="0.25">
      <c r="A328" s="89">
        <f t="shared" si="5"/>
        <v>325</v>
      </c>
      <c r="B328" s="89" t="s">
        <v>962</v>
      </c>
      <c r="C328" s="4" t="s">
        <v>638</v>
      </c>
      <c r="D328" s="97">
        <v>352</v>
      </c>
      <c r="E328" s="4" t="s">
        <v>10</v>
      </c>
      <c r="F328" s="89" t="s">
        <v>119</v>
      </c>
    </row>
    <row r="329" spans="1:6" x14ac:dyDescent="0.25">
      <c r="A329" s="89">
        <f t="shared" si="5"/>
        <v>326</v>
      </c>
      <c r="B329" s="89" t="s">
        <v>963</v>
      </c>
      <c r="C329" s="4" t="s">
        <v>638</v>
      </c>
      <c r="D329" s="97">
        <v>477.12</v>
      </c>
      <c r="E329" s="4" t="s">
        <v>10</v>
      </c>
      <c r="F329" s="89" t="s">
        <v>119</v>
      </c>
    </row>
    <row r="330" spans="1:6" x14ac:dyDescent="0.25">
      <c r="A330" s="89">
        <f t="shared" si="5"/>
        <v>327</v>
      </c>
      <c r="B330" s="89" t="s">
        <v>964</v>
      </c>
      <c r="C330" s="4" t="s">
        <v>638</v>
      </c>
      <c r="D330" s="97">
        <v>304.77999999999997</v>
      </c>
      <c r="E330" s="4" t="s">
        <v>10</v>
      </c>
      <c r="F330" s="89" t="s">
        <v>119</v>
      </c>
    </row>
    <row r="331" spans="1:6" x14ac:dyDescent="0.25">
      <c r="A331" s="89">
        <f t="shared" si="5"/>
        <v>328</v>
      </c>
      <c r="B331" s="89" t="s">
        <v>965</v>
      </c>
      <c r="C331" s="4" t="s">
        <v>638</v>
      </c>
      <c r="D331" s="97">
        <v>1118.08</v>
      </c>
      <c r="E331" s="4" t="s">
        <v>10</v>
      </c>
      <c r="F331" s="89" t="s">
        <v>119</v>
      </c>
    </row>
    <row r="332" spans="1:6" x14ac:dyDescent="0.25">
      <c r="A332" s="89">
        <f t="shared" si="5"/>
        <v>329</v>
      </c>
      <c r="B332" s="89" t="s">
        <v>966</v>
      </c>
      <c r="C332" s="4" t="s">
        <v>638</v>
      </c>
      <c r="D332" s="97">
        <v>600</v>
      </c>
      <c r="E332" s="4" t="s">
        <v>10</v>
      </c>
      <c r="F332" s="89" t="s">
        <v>119</v>
      </c>
    </row>
    <row r="333" spans="1:6" x14ac:dyDescent="0.25">
      <c r="A333" s="89">
        <f t="shared" si="5"/>
        <v>330</v>
      </c>
      <c r="B333" s="89" t="s">
        <v>967</v>
      </c>
      <c r="C333" s="4" t="s">
        <v>638</v>
      </c>
      <c r="D333" s="97">
        <v>438.66666666666703</v>
      </c>
      <c r="E333" s="4" t="s">
        <v>10</v>
      </c>
      <c r="F333" s="89" t="s">
        <v>119</v>
      </c>
    </row>
    <row r="334" spans="1:6" x14ac:dyDescent="0.25">
      <c r="A334" s="89">
        <f t="shared" si="5"/>
        <v>331</v>
      </c>
      <c r="B334" s="89" t="s">
        <v>968</v>
      </c>
      <c r="C334" s="4" t="s">
        <v>638</v>
      </c>
      <c r="D334" s="97">
        <v>575.86</v>
      </c>
      <c r="E334" s="4" t="s">
        <v>10</v>
      </c>
      <c r="F334" s="89" t="s">
        <v>119</v>
      </c>
    </row>
    <row r="335" spans="1:6" x14ac:dyDescent="0.25">
      <c r="A335" s="89">
        <f t="shared" si="5"/>
        <v>332</v>
      </c>
      <c r="B335" s="89" t="s">
        <v>969</v>
      </c>
      <c r="C335" s="4" t="s">
        <v>638</v>
      </c>
      <c r="D335" s="97">
        <v>447.97140000000002</v>
      </c>
      <c r="E335" s="4" t="s">
        <v>10</v>
      </c>
      <c r="F335" s="89" t="s">
        <v>119</v>
      </c>
    </row>
    <row r="336" spans="1:6" x14ac:dyDescent="0.25">
      <c r="A336" s="89">
        <f t="shared" si="5"/>
        <v>333</v>
      </c>
      <c r="B336" s="89" t="s">
        <v>970</v>
      </c>
      <c r="C336" s="4" t="s">
        <v>638</v>
      </c>
      <c r="D336" s="97">
        <v>445.98</v>
      </c>
      <c r="E336" s="4" t="s">
        <v>10</v>
      </c>
      <c r="F336" s="89" t="s">
        <v>119</v>
      </c>
    </row>
    <row r="337" spans="1:6" x14ac:dyDescent="0.25">
      <c r="A337" s="89">
        <f t="shared" si="5"/>
        <v>334</v>
      </c>
      <c r="B337" s="89" t="s">
        <v>971</v>
      </c>
      <c r="C337" s="4" t="s">
        <v>638</v>
      </c>
      <c r="D337" s="97">
        <v>120</v>
      </c>
      <c r="E337" s="4" t="s">
        <v>10</v>
      </c>
      <c r="F337" s="89" t="s">
        <v>119</v>
      </c>
    </row>
    <row r="338" spans="1:6" x14ac:dyDescent="0.25">
      <c r="A338" s="89">
        <f t="shared" si="5"/>
        <v>335</v>
      </c>
      <c r="B338" s="89" t="s">
        <v>972</v>
      </c>
      <c r="C338" s="4" t="s">
        <v>638</v>
      </c>
      <c r="D338" s="97">
        <v>240</v>
      </c>
      <c r="E338" s="4" t="s">
        <v>10</v>
      </c>
      <c r="F338" s="89" t="s">
        <v>119</v>
      </c>
    </row>
    <row r="339" spans="1:6" x14ac:dyDescent="0.25">
      <c r="A339" s="89">
        <f t="shared" si="5"/>
        <v>336</v>
      </c>
      <c r="B339" s="89" t="s">
        <v>973</v>
      </c>
      <c r="C339" s="4" t="s">
        <v>638</v>
      </c>
      <c r="D339" s="97">
        <v>415.96129999999999</v>
      </c>
      <c r="E339" s="4" t="s">
        <v>10</v>
      </c>
      <c r="F339" s="89" t="s">
        <v>119</v>
      </c>
    </row>
    <row r="340" spans="1:6" x14ac:dyDescent="0.25">
      <c r="A340" s="89">
        <f t="shared" si="5"/>
        <v>337</v>
      </c>
      <c r="B340" s="89" t="s">
        <v>974</v>
      </c>
      <c r="C340" s="4" t="s">
        <v>638</v>
      </c>
      <c r="D340" s="97">
        <v>277.33333333333297</v>
      </c>
      <c r="E340" s="4" t="s">
        <v>10</v>
      </c>
      <c r="F340" s="89" t="s">
        <v>119</v>
      </c>
    </row>
    <row r="341" spans="1:6" x14ac:dyDescent="0.25">
      <c r="A341" s="89">
        <f t="shared" si="5"/>
        <v>338</v>
      </c>
      <c r="B341" s="89" t="s">
        <v>975</v>
      </c>
      <c r="C341" s="4" t="s">
        <v>638</v>
      </c>
      <c r="D341" s="97">
        <v>786.16666666666697</v>
      </c>
      <c r="E341" s="4" t="s">
        <v>10</v>
      </c>
      <c r="F341" s="89" t="s">
        <v>119</v>
      </c>
    </row>
    <row r="342" spans="1:6" x14ac:dyDescent="0.25">
      <c r="A342" s="89">
        <f t="shared" si="5"/>
        <v>339</v>
      </c>
      <c r="B342" s="89" t="s">
        <v>976</v>
      </c>
      <c r="C342" s="4" t="s">
        <v>638</v>
      </c>
      <c r="D342" s="97">
        <v>272</v>
      </c>
      <c r="E342" s="4" t="s">
        <v>10</v>
      </c>
      <c r="F342" s="89" t="s">
        <v>119</v>
      </c>
    </row>
    <row r="343" spans="1:6" x14ac:dyDescent="0.25">
      <c r="A343" s="89">
        <f t="shared" si="5"/>
        <v>340</v>
      </c>
      <c r="B343" s="89" t="s">
        <v>977</v>
      </c>
      <c r="C343" s="4" t="s">
        <v>638</v>
      </c>
      <c r="D343" s="97">
        <v>748.34666666666703</v>
      </c>
      <c r="E343" s="4" t="s">
        <v>10</v>
      </c>
      <c r="F343" s="89" t="s">
        <v>119</v>
      </c>
    </row>
    <row r="344" spans="1:6" x14ac:dyDescent="0.25">
      <c r="A344" s="89">
        <f t="shared" ref="A344:A407" si="6">ROW()-3</f>
        <v>341</v>
      </c>
      <c r="B344" s="89" t="s">
        <v>978</v>
      </c>
      <c r="C344" s="4" t="s">
        <v>638</v>
      </c>
      <c r="D344" s="97">
        <v>489.28</v>
      </c>
      <c r="E344" s="4" t="s">
        <v>10</v>
      </c>
      <c r="F344" s="89" t="s">
        <v>119</v>
      </c>
    </row>
    <row r="345" spans="1:6" x14ac:dyDescent="0.25">
      <c r="A345" s="89">
        <f t="shared" si="6"/>
        <v>342</v>
      </c>
      <c r="B345" s="89" t="s">
        <v>979</v>
      </c>
      <c r="C345" s="4" t="s">
        <v>638</v>
      </c>
      <c r="D345" s="97">
        <v>349.255</v>
      </c>
      <c r="E345" s="4" t="s">
        <v>10</v>
      </c>
      <c r="F345" s="89" t="s">
        <v>119</v>
      </c>
    </row>
    <row r="346" spans="1:6" x14ac:dyDescent="0.25">
      <c r="A346" s="89">
        <f t="shared" si="6"/>
        <v>343</v>
      </c>
      <c r="B346" s="89" t="s">
        <v>980</v>
      </c>
      <c r="C346" s="4" t="s">
        <v>638</v>
      </c>
      <c r="D346" s="97">
        <v>418.82499999999999</v>
      </c>
      <c r="E346" s="4" t="s">
        <v>10</v>
      </c>
      <c r="F346" s="89" t="s">
        <v>119</v>
      </c>
    </row>
    <row r="347" spans="1:6" x14ac:dyDescent="0.25">
      <c r="A347" s="89">
        <f t="shared" si="6"/>
        <v>344</v>
      </c>
      <c r="B347" s="89" t="s">
        <v>981</v>
      </c>
      <c r="C347" s="4" t="s">
        <v>638</v>
      </c>
      <c r="D347" s="97">
        <v>1518.64</v>
      </c>
      <c r="E347" s="4" t="s">
        <v>10</v>
      </c>
      <c r="F347" s="89" t="s">
        <v>119</v>
      </c>
    </row>
    <row r="348" spans="1:6" x14ac:dyDescent="0.25">
      <c r="A348" s="89">
        <f t="shared" si="6"/>
        <v>345</v>
      </c>
      <c r="B348" s="89" t="s">
        <v>982</v>
      </c>
      <c r="C348" s="4" t="s">
        <v>638</v>
      </c>
      <c r="D348" s="97">
        <v>194.666666666667</v>
      </c>
      <c r="E348" s="4" t="s">
        <v>10</v>
      </c>
      <c r="F348" s="89" t="s">
        <v>119</v>
      </c>
    </row>
    <row r="349" spans="1:6" x14ac:dyDescent="0.25">
      <c r="A349" s="89">
        <f t="shared" si="6"/>
        <v>346</v>
      </c>
      <c r="B349" s="89" t="s">
        <v>983</v>
      </c>
      <c r="C349" s="4" t="s">
        <v>638</v>
      </c>
      <c r="D349" s="97">
        <v>347</v>
      </c>
      <c r="E349" s="4" t="s">
        <v>10</v>
      </c>
      <c r="F349" s="89" t="s">
        <v>119</v>
      </c>
    </row>
    <row r="350" spans="1:6" x14ac:dyDescent="0.25">
      <c r="A350" s="89">
        <f t="shared" si="6"/>
        <v>347</v>
      </c>
      <c r="B350" s="89" t="s">
        <v>984</v>
      </c>
      <c r="C350" s="4" t="s">
        <v>638</v>
      </c>
      <c r="D350" s="97">
        <v>100.18</v>
      </c>
      <c r="E350" s="4" t="s">
        <v>10</v>
      </c>
      <c r="F350" s="89" t="s">
        <v>119</v>
      </c>
    </row>
    <row r="351" spans="1:6" x14ac:dyDescent="0.25">
      <c r="A351" s="89">
        <f t="shared" si="6"/>
        <v>348</v>
      </c>
      <c r="B351" s="89" t="s">
        <v>985</v>
      </c>
      <c r="C351" s="4" t="s">
        <v>638</v>
      </c>
      <c r="D351" s="97">
        <v>419.97500000000002</v>
      </c>
      <c r="E351" s="4" t="s">
        <v>10</v>
      </c>
      <c r="F351" s="89" t="s">
        <v>119</v>
      </c>
    </row>
    <row r="352" spans="1:6" x14ac:dyDescent="0.25">
      <c r="A352" s="89">
        <f t="shared" si="6"/>
        <v>349</v>
      </c>
      <c r="B352" s="89" t="s">
        <v>986</v>
      </c>
      <c r="C352" s="4" t="s">
        <v>638</v>
      </c>
      <c r="D352" s="97">
        <v>190.56</v>
      </c>
      <c r="E352" s="4" t="s">
        <v>10</v>
      </c>
      <c r="F352" s="89" t="s">
        <v>119</v>
      </c>
    </row>
    <row r="353" spans="1:6" x14ac:dyDescent="0.25">
      <c r="A353" s="89">
        <f t="shared" si="6"/>
        <v>350</v>
      </c>
      <c r="B353" s="89" t="s">
        <v>987</v>
      </c>
      <c r="C353" s="4" t="s">
        <v>638</v>
      </c>
      <c r="D353" s="97">
        <v>120</v>
      </c>
      <c r="E353" s="4" t="s">
        <v>10</v>
      </c>
      <c r="F353" s="89" t="s">
        <v>119</v>
      </c>
    </row>
    <row r="354" spans="1:6" x14ac:dyDescent="0.25">
      <c r="A354" s="89">
        <f t="shared" si="6"/>
        <v>351</v>
      </c>
      <c r="B354" s="89" t="s">
        <v>988</v>
      </c>
      <c r="C354" s="4" t="s">
        <v>638</v>
      </c>
      <c r="D354" s="97">
        <v>335.56</v>
      </c>
      <c r="E354" s="4" t="s">
        <v>10</v>
      </c>
      <c r="F354" s="89" t="s">
        <v>119</v>
      </c>
    </row>
    <row r="355" spans="1:6" x14ac:dyDescent="0.25">
      <c r="A355" s="89">
        <f t="shared" si="6"/>
        <v>352</v>
      </c>
      <c r="B355" s="89" t="s">
        <v>989</v>
      </c>
      <c r="C355" s="4" t="s">
        <v>638</v>
      </c>
      <c r="D355" s="97">
        <v>325.3</v>
      </c>
      <c r="E355" s="4" t="s">
        <v>10</v>
      </c>
      <c r="F355" s="89" t="s">
        <v>119</v>
      </c>
    </row>
    <row r="356" spans="1:6" x14ac:dyDescent="0.25">
      <c r="A356" s="89">
        <f t="shared" si="6"/>
        <v>353</v>
      </c>
      <c r="B356" s="89" t="s">
        <v>990</v>
      </c>
      <c r="C356" s="4" t="s">
        <v>638</v>
      </c>
      <c r="D356" s="97">
        <v>150</v>
      </c>
      <c r="E356" s="4" t="s">
        <v>10</v>
      </c>
      <c r="F356" s="89" t="s">
        <v>119</v>
      </c>
    </row>
    <row r="357" spans="1:6" x14ac:dyDescent="0.25">
      <c r="A357" s="89">
        <f t="shared" si="6"/>
        <v>354</v>
      </c>
      <c r="B357" s="89" t="s">
        <v>991</v>
      </c>
      <c r="C357" s="4" t="s">
        <v>638</v>
      </c>
      <c r="D357" s="97">
        <v>328.58</v>
      </c>
      <c r="E357" s="4" t="s">
        <v>10</v>
      </c>
      <c r="F357" s="89" t="s">
        <v>119</v>
      </c>
    </row>
    <row r="358" spans="1:6" x14ac:dyDescent="0.25">
      <c r="A358" s="89">
        <f t="shared" si="6"/>
        <v>355</v>
      </c>
      <c r="B358" s="89" t="s">
        <v>992</v>
      </c>
      <c r="C358" s="4" t="s">
        <v>638</v>
      </c>
      <c r="D358" s="97">
        <v>360</v>
      </c>
      <c r="E358" s="4" t="s">
        <v>10</v>
      </c>
      <c r="F358" s="89" t="s">
        <v>119</v>
      </c>
    </row>
    <row r="359" spans="1:6" x14ac:dyDescent="0.25">
      <c r="A359" s="89">
        <f t="shared" si="6"/>
        <v>356</v>
      </c>
      <c r="B359" s="89" t="s">
        <v>993</v>
      </c>
      <c r="C359" s="4" t="s">
        <v>638</v>
      </c>
      <c r="D359" s="97">
        <v>442.56</v>
      </c>
      <c r="E359" s="4" t="s">
        <v>10</v>
      </c>
      <c r="F359" s="89" t="s">
        <v>119</v>
      </c>
    </row>
    <row r="360" spans="1:6" x14ac:dyDescent="0.25">
      <c r="A360" s="89">
        <f t="shared" si="6"/>
        <v>357</v>
      </c>
      <c r="B360" s="89" t="s">
        <v>994</v>
      </c>
      <c r="C360" s="4" t="s">
        <v>638</v>
      </c>
      <c r="D360" s="97">
        <v>280</v>
      </c>
      <c r="E360" s="4" t="s">
        <v>10</v>
      </c>
      <c r="F360" s="89" t="s">
        <v>119</v>
      </c>
    </row>
    <row r="361" spans="1:6" x14ac:dyDescent="0.25">
      <c r="A361" s="89">
        <f t="shared" si="6"/>
        <v>358</v>
      </c>
      <c r="B361" s="89" t="s">
        <v>995</v>
      </c>
      <c r="C361" s="4" t="s">
        <v>638</v>
      </c>
      <c r="D361" s="97">
        <v>150</v>
      </c>
      <c r="E361" s="4" t="s">
        <v>10</v>
      </c>
      <c r="F361" s="89" t="s">
        <v>119</v>
      </c>
    </row>
    <row r="362" spans="1:6" x14ac:dyDescent="0.25">
      <c r="A362" s="89">
        <f t="shared" si="6"/>
        <v>359</v>
      </c>
      <c r="B362" s="89" t="s">
        <v>996</v>
      </c>
      <c r="C362" s="4" t="s">
        <v>638</v>
      </c>
      <c r="D362" s="97">
        <v>118</v>
      </c>
      <c r="E362" s="4" t="s">
        <v>10</v>
      </c>
      <c r="F362" s="89" t="s">
        <v>119</v>
      </c>
    </row>
    <row r="363" spans="1:6" x14ac:dyDescent="0.25">
      <c r="A363" s="89">
        <f t="shared" si="6"/>
        <v>360</v>
      </c>
      <c r="B363" s="89" t="s">
        <v>997</v>
      </c>
      <c r="C363" s="4" t="s">
        <v>638</v>
      </c>
      <c r="D363" s="97">
        <v>319.36</v>
      </c>
      <c r="E363" s="4" t="s">
        <v>10</v>
      </c>
      <c r="F363" s="89" t="s">
        <v>119</v>
      </c>
    </row>
    <row r="364" spans="1:6" x14ac:dyDescent="0.25">
      <c r="A364" s="89">
        <f t="shared" si="6"/>
        <v>361</v>
      </c>
      <c r="B364" s="89" t="s">
        <v>998</v>
      </c>
      <c r="C364" s="4" t="s">
        <v>638</v>
      </c>
      <c r="D364" s="97">
        <v>1358.8134933333299</v>
      </c>
      <c r="E364" s="4" t="s">
        <v>10</v>
      </c>
      <c r="F364" s="89" t="s">
        <v>119</v>
      </c>
    </row>
    <row r="365" spans="1:6" x14ac:dyDescent="0.25">
      <c r="A365" s="89">
        <f t="shared" si="6"/>
        <v>362</v>
      </c>
      <c r="B365" s="89" t="s">
        <v>999</v>
      </c>
      <c r="C365" s="4" t="s">
        <v>638</v>
      </c>
      <c r="D365" s="97">
        <v>479.97356000000002</v>
      </c>
      <c r="E365" s="4" t="s">
        <v>10</v>
      </c>
      <c r="F365" s="89" t="s">
        <v>119</v>
      </c>
    </row>
    <row r="366" spans="1:6" x14ac:dyDescent="0.25">
      <c r="A366" s="89">
        <f t="shared" si="6"/>
        <v>363</v>
      </c>
      <c r="B366" s="89" t="s">
        <v>1000</v>
      </c>
      <c r="C366" s="4" t="s">
        <v>638</v>
      </c>
      <c r="D366" s="97">
        <v>321.00875000000002</v>
      </c>
      <c r="E366" s="4" t="s">
        <v>10</v>
      </c>
      <c r="F366" s="89" t="s">
        <v>119</v>
      </c>
    </row>
    <row r="367" spans="1:6" x14ac:dyDescent="0.25">
      <c r="A367" s="89">
        <f t="shared" si="6"/>
        <v>364</v>
      </c>
      <c r="B367" s="89" t="s">
        <v>1001</v>
      </c>
      <c r="C367" s="4" t="s">
        <v>638</v>
      </c>
      <c r="D367" s="97">
        <v>320</v>
      </c>
      <c r="E367" s="4" t="s">
        <v>10</v>
      </c>
      <c r="F367" s="89" t="s">
        <v>119</v>
      </c>
    </row>
    <row r="368" spans="1:6" x14ac:dyDescent="0.25">
      <c r="A368" s="89">
        <f t="shared" si="6"/>
        <v>365</v>
      </c>
      <c r="B368" s="89" t="s">
        <v>1002</v>
      </c>
      <c r="C368" s="4" t="s">
        <v>638</v>
      </c>
      <c r="D368" s="97">
        <v>139.413996</v>
      </c>
      <c r="E368" s="4" t="s">
        <v>10</v>
      </c>
      <c r="F368" s="89" t="s">
        <v>119</v>
      </c>
    </row>
    <row r="369" spans="1:6" x14ac:dyDescent="0.25">
      <c r="A369" s="89">
        <f t="shared" si="6"/>
        <v>366</v>
      </c>
      <c r="B369" s="89" t="s">
        <v>1003</v>
      </c>
      <c r="C369" s="4" t="s">
        <v>638</v>
      </c>
      <c r="D369" s="97">
        <v>408.85333333333301</v>
      </c>
      <c r="E369" s="4" t="s">
        <v>10</v>
      </c>
      <c r="F369" s="89" t="s">
        <v>119</v>
      </c>
    </row>
    <row r="370" spans="1:6" x14ac:dyDescent="0.25">
      <c r="A370" s="89">
        <f t="shared" si="6"/>
        <v>367</v>
      </c>
      <c r="B370" s="89" t="s">
        <v>1004</v>
      </c>
      <c r="C370" s="4" t="s">
        <v>638</v>
      </c>
      <c r="D370" s="97">
        <v>200</v>
      </c>
      <c r="E370" s="4" t="s">
        <v>10</v>
      </c>
      <c r="F370" s="89" t="s">
        <v>119</v>
      </c>
    </row>
    <row r="371" spans="1:6" x14ac:dyDescent="0.25">
      <c r="A371" s="89">
        <f t="shared" si="6"/>
        <v>368</v>
      </c>
      <c r="B371" s="89" t="s">
        <v>1005</v>
      </c>
      <c r="C371" s="4" t="s">
        <v>638</v>
      </c>
      <c r="D371" s="97">
        <v>325.375</v>
      </c>
      <c r="E371" s="4" t="s">
        <v>10</v>
      </c>
      <c r="F371" s="89" t="s">
        <v>119</v>
      </c>
    </row>
    <row r="372" spans="1:6" x14ac:dyDescent="0.25">
      <c r="A372" s="89">
        <f t="shared" si="6"/>
        <v>369</v>
      </c>
      <c r="B372" s="89" t="s">
        <v>1006</v>
      </c>
      <c r="C372" s="4" t="s">
        <v>638</v>
      </c>
      <c r="D372" s="97">
        <v>677.13599999999997</v>
      </c>
      <c r="E372" s="4" t="s">
        <v>10</v>
      </c>
      <c r="F372" s="89" t="s">
        <v>119</v>
      </c>
    </row>
    <row r="373" spans="1:6" x14ac:dyDescent="0.25">
      <c r="A373" s="89">
        <f t="shared" si="6"/>
        <v>370</v>
      </c>
      <c r="B373" s="89" t="s">
        <v>1007</v>
      </c>
      <c r="C373" s="4" t="s">
        <v>638</v>
      </c>
      <c r="D373" s="97">
        <v>199.93066666666701</v>
      </c>
      <c r="E373" s="4" t="s">
        <v>10</v>
      </c>
      <c r="F373" s="89" t="s">
        <v>119</v>
      </c>
    </row>
    <row r="374" spans="1:6" x14ac:dyDescent="0.25">
      <c r="A374" s="89">
        <f t="shared" si="6"/>
        <v>371</v>
      </c>
      <c r="B374" s="89" t="s">
        <v>1008</v>
      </c>
      <c r="C374" s="4" t="s">
        <v>638</v>
      </c>
      <c r="D374" s="97">
        <v>104.7587</v>
      </c>
      <c r="E374" s="4" t="s">
        <v>10</v>
      </c>
      <c r="F374" s="89" t="s">
        <v>119</v>
      </c>
    </row>
    <row r="375" spans="1:6" x14ac:dyDescent="0.25">
      <c r="A375" s="89">
        <f t="shared" si="6"/>
        <v>372</v>
      </c>
      <c r="B375" s="89" t="s">
        <v>1009</v>
      </c>
      <c r="C375" s="4" t="s">
        <v>638</v>
      </c>
      <c r="D375" s="97">
        <v>2882.61333333333</v>
      </c>
      <c r="E375" s="4" t="s">
        <v>10</v>
      </c>
      <c r="F375" s="89" t="s">
        <v>119</v>
      </c>
    </row>
    <row r="376" spans="1:6" x14ac:dyDescent="0.25">
      <c r="A376" s="89">
        <f t="shared" si="6"/>
        <v>373</v>
      </c>
      <c r="B376" s="89" t="s">
        <v>1010</v>
      </c>
      <c r="C376" s="4" t="s">
        <v>638</v>
      </c>
      <c r="D376" s="97">
        <v>528</v>
      </c>
      <c r="E376" s="4" t="s">
        <v>10</v>
      </c>
      <c r="F376" s="89" t="s">
        <v>119</v>
      </c>
    </row>
    <row r="377" spans="1:6" x14ac:dyDescent="0.25">
      <c r="A377" s="89">
        <f t="shared" si="6"/>
        <v>374</v>
      </c>
      <c r="B377" s="89" t="s">
        <v>1011</v>
      </c>
      <c r="C377" s="4" t="s">
        <v>638</v>
      </c>
      <c r="D377" s="97">
        <v>138.40048999999999</v>
      </c>
      <c r="E377" s="4" t="s">
        <v>10</v>
      </c>
      <c r="F377" s="89" t="s">
        <v>119</v>
      </c>
    </row>
    <row r="378" spans="1:6" x14ac:dyDescent="0.25">
      <c r="A378" s="89">
        <f t="shared" si="6"/>
        <v>375</v>
      </c>
      <c r="B378" s="89" t="s">
        <v>1012</v>
      </c>
      <c r="C378" s="4" t="s">
        <v>638</v>
      </c>
      <c r="D378" s="97">
        <v>238.666666666667</v>
      </c>
      <c r="E378" s="4" t="s">
        <v>10</v>
      </c>
      <c r="F378" s="89" t="s">
        <v>119</v>
      </c>
    </row>
    <row r="379" spans="1:6" x14ac:dyDescent="0.25">
      <c r="A379" s="89">
        <f t="shared" si="6"/>
        <v>376</v>
      </c>
      <c r="B379" s="89" t="s">
        <v>1013</v>
      </c>
      <c r="C379" s="4" t="s">
        <v>638</v>
      </c>
      <c r="D379" s="97">
        <v>2053.8933333333298</v>
      </c>
      <c r="E379" s="4" t="s">
        <v>10</v>
      </c>
      <c r="F379" s="89" t="s">
        <v>119</v>
      </c>
    </row>
    <row r="380" spans="1:6" x14ac:dyDescent="0.25">
      <c r="A380" s="89">
        <f t="shared" si="6"/>
        <v>377</v>
      </c>
      <c r="B380" s="89" t="s">
        <v>1014</v>
      </c>
      <c r="C380" s="4" t="s">
        <v>638</v>
      </c>
      <c r="D380" s="97">
        <v>503.85</v>
      </c>
      <c r="E380" s="4" t="s">
        <v>10</v>
      </c>
      <c r="F380" s="89" t="s">
        <v>119</v>
      </c>
    </row>
    <row r="381" spans="1:6" x14ac:dyDescent="0.25">
      <c r="A381" s="89">
        <f t="shared" si="6"/>
        <v>378</v>
      </c>
      <c r="B381" s="89" t="s">
        <v>1015</v>
      </c>
      <c r="C381" s="4" t="s">
        <v>638</v>
      </c>
      <c r="D381" s="97">
        <v>320</v>
      </c>
      <c r="E381" s="4" t="s">
        <v>10</v>
      </c>
      <c r="F381" s="89" t="s">
        <v>119</v>
      </c>
    </row>
    <row r="382" spans="1:6" x14ac:dyDescent="0.25">
      <c r="A382" s="89">
        <f t="shared" si="6"/>
        <v>379</v>
      </c>
      <c r="B382" s="89" t="s">
        <v>1016</v>
      </c>
      <c r="C382" s="4" t="s">
        <v>638</v>
      </c>
      <c r="D382" s="97">
        <v>139.38128</v>
      </c>
      <c r="E382" s="4" t="s">
        <v>10</v>
      </c>
      <c r="F382" s="89" t="s">
        <v>119</v>
      </c>
    </row>
    <row r="383" spans="1:6" x14ac:dyDescent="0.25">
      <c r="A383" s="89">
        <f t="shared" si="6"/>
        <v>380</v>
      </c>
      <c r="B383" s="89" t="s">
        <v>1017</v>
      </c>
      <c r="C383" s="4" t="s">
        <v>638</v>
      </c>
      <c r="D383" s="97">
        <v>351</v>
      </c>
      <c r="E383" s="4" t="s">
        <v>10</v>
      </c>
      <c r="F383" s="89" t="s">
        <v>119</v>
      </c>
    </row>
    <row r="384" spans="1:6" x14ac:dyDescent="0.25">
      <c r="A384" s="89">
        <f t="shared" si="6"/>
        <v>381</v>
      </c>
      <c r="B384" s="89" t="s">
        <v>1018</v>
      </c>
      <c r="C384" s="4" t="s">
        <v>638</v>
      </c>
      <c r="D384" s="97">
        <v>236</v>
      </c>
      <c r="E384" s="4" t="s">
        <v>10</v>
      </c>
      <c r="F384" s="89" t="s">
        <v>119</v>
      </c>
    </row>
    <row r="385" spans="1:6" x14ac:dyDescent="0.25">
      <c r="A385" s="89">
        <f t="shared" si="6"/>
        <v>382</v>
      </c>
      <c r="B385" s="89" t="s">
        <v>1019</v>
      </c>
      <c r="C385" s="4" t="s">
        <v>638</v>
      </c>
      <c r="D385" s="97">
        <v>109.13548</v>
      </c>
      <c r="E385" s="4" t="s">
        <v>10</v>
      </c>
      <c r="F385" s="89" t="s">
        <v>119</v>
      </c>
    </row>
    <row r="386" spans="1:6" x14ac:dyDescent="0.25">
      <c r="A386" s="89">
        <f t="shared" si="6"/>
        <v>383</v>
      </c>
      <c r="B386" s="89" t="s">
        <v>1020</v>
      </c>
      <c r="C386" s="4" t="s">
        <v>638</v>
      </c>
      <c r="D386" s="97">
        <v>329</v>
      </c>
      <c r="E386" s="4" t="s">
        <v>10</v>
      </c>
      <c r="F386" s="89" t="s">
        <v>119</v>
      </c>
    </row>
    <row r="387" spans="1:6" x14ac:dyDescent="0.25">
      <c r="A387" s="89">
        <f t="shared" si="6"/>
        <v>384</v>
      </c>
      <c r="B387" s="89" t="s">
        <v>1021</v>
      </c>
      <c r="C387" s="4" t="s">
        <v>638</v>
      </c>
      <c r="D387" s="97">
        <v>360</v>
      </c>
      <c r="E387" s="4" t="s">
        <v>10</v>
      </c>
      <c r="F387" s="89" t="s">
        <v>119</v>
      </c>
    </row>
    <row r="388" spans="1:6" x14ac:dyDescent="0.25">
      <c r="A388" s="89">
        <f t="shared" si="6"/>
        <v>385</v>
      </c>
      <c r="B388" s="89" t="s">
        <v>1022</v>
      </c>
      <c r="C388" s="4" t="s">
        <v>638</v>
      </c>
      <c r="D388" s="97">
        <v>111.024</v>
      </c>
      <c r="E388" s="4" t="s">
        <v>10</v>
      </c>
      <c r="F388" s="89" t="s">
        <v>119</v>
      </c>
    </row>
    <row r="389" spans="1:6" x14ac:dyDescent="0.25">
      <c r="A389" s="89">
        <f t="shared" si="6"/>
        <v>386</v>
      </c>
      <c r="B389" s="89" t="s">
        <v>1013</v>
      </c>
      <c r="C389" s="4" t="s">
        <v>638</v>
      </c>
      <c r="D389" s="97">
        <v>2053.8933333333298</v>
      </c>
      <c r="E389" s="4" t="s">
        <v>10</v>
      </c>
      <c r="F389" s="89" t="s">
        <v>119</v>
      </c>
    </row>
    <row r="390" spans="1:6" x14ac:dyDescent="0.25">
      <c r="A390" s="89">
        <f t="shared" si="6"/>
        <v>387</v>
      </c>
      <c r="B390" s="89" t="s">
        <v>1023</v>
      </c>
      <c r="C390" s="4" t="s">
        <v>638</v>
      </c>
      <c r="D390" s="97">
        <v>327.10000000000002</v>
      </c>
      <c r="E390" s="4" t="s">
        <v>10</v>
      </c>
      <c r="F390" s="89" t="s">
        <v>119</v>
      </c>
    </row>
    <row r="391" spans="1:6" x14ac:dyDescent="0.25">
      <c r="A391" s="89">
        <f t="shared" si="6"/>
        <v>388</v>
      </c>
      <c r="B391" s="89" t="s">
        <v>1024</v>
      </c>
      <c r="C391" s="4" t="s">
        <v>638</v>
      </c>
      <c r="D391" s="97">
        <v>477.6</v>
      </c>
      <c r="E391" s="4" t="s">
        <v>10</v>
      </c>
      <c r="F391" s="89" t="s">
        <v>119</v>
      </c>
    </row>
    <row r="392" spans="1:6" x14ac:dyDescent="0.25">
      <c r="A392" s="89">
        <f t="shared" si="6"/>
        <v>389</v>
      </c>
      <c r="B392" s="89" t="s">
        <v>1025</v>
      </c>
      <c r="C392" s="4" t="s">
        <v>638</v>
      </c>
      <c r="D392" s="97">
        <v>420</v>
      </c>
      <c r="E392" s="4" t="s">
        <v>10</v>
      </c>
      <c r="F392" s="89" t="s">
        <v>119</v>
      </c>
    </row>
    <row r="393" spans="1:6" x14ac:dyDescent="0.25">
      <c r="A393" s="89">
        <f t="shared" si="6"/>
        <v>390</v>
      </c>
      <c r="B393" s="89" t="s">
        <v>1026</v>
      </c>
      <c r="C393" s="4" t="s">
        <v>638</v>
      </c>
      <c r="D393" s="97">
        <v>450</v>
      </c>
      <c r="E393" s="4" t="s">
        <v>10</v>
      </c>
      <c r="F393" s="89" t="s">
        <v>119</v>
      </c>
    </row>
    <row r="394" spans="1:6" x14ac:dyDescent="0.25">
      <c r="A394" s="89">
        <f t="shared" si="6"/>
        <v>391</v>
      </c>
      <c r="B394" s="89" t="s">
        <v>1027</v>
      </c>
      <c r="C394" s="4" t="s">
        <v>638</v>
      </c>
      <c r="D394" s="97">
        <v>330</v>
      </c>
      <c r="E394" s="4" t="s">
        <v>10</v>
      </c>
      <c r="F394" s="89" t="s">
        <v>119</v>
      </c>
    </row>
    <row r="395" spans="1:6" x14ac:dyDescent="0.25">
      <c r="A395" s="89">
        <f t="shared" si="6"/>
        <v>392</v>
      </c>
      <c r="B395" s="89" t="s">
        <v>1014</v>
      </c>
      <c r="C395" s="4" t="s">
        <v>638</v>
      </c>
      <c r="D395" s="97">
        <v>308</v>
      </c>
      <c r="E395" s="4" t="s">
        <v>10</v>
      </c>
      <c r="F395" s="89" t="s">
        <v>119</v>
      </c>
    </row>
    <row r="396" spans="1:6" x14ac:dyDescent="0.25">
      <c r="A396" s="89">
        <f t="shared" si="6"/>
        <v>393</v>
      </c>
      <c r="B396" s="89" t="s">
        <v>1028</v>
      </c>
      <c r="C396" s="4" t="s">
        <v>638</v>
      </c>
      <c r="D396" s="97">
        <v>301.84890000000001</v>
      </c>
      <c r="E396" s="4" t="s">
        <v>10</v>
      </c>
      <c r="F396" s="89" t="s">
        <v>119</v>
      </c>
    </row>
    <row r="397" spans="1:6" x14ac:dyDescent="0.25">
      <c r="A397" s="89">
        <f t="shared" si="6"/>
        <v>394</v>
      </c>
      <c r="B397" s="89" t="s">
        <v>1029</v>
      </c>
      <c r="C397" s="4" t="s">
        <v>638</v>
      </c>
      <c r="D397" s="97">
        <v>477.12</v>
      </c>
      <c r="E397" s="4" t="s">
        <v>10</v>
      </c>
      <c r="F397" s="89" t="s">
        <v>119</v>
      </c>
    </row>
    <row r="398" spans="1:6" x14ac:dyDescent="0.25">
      <c r="A398" s="89">
        <f t="shared" si="6"/>
        <v>395</v>
      </c>
      <c r="B398" s="89" t="s">
        <v>1030</v>
      </c>
      <c r="C398" s="4" t="s">
        <v>638</v>
      </c>
      <c r="D398" s="97">
        <v>304.77999999999997</v>
      </c>
      <c r="E398" s="4" t="s">
        <v>10</v>
      </c>
      <c r="F398" s="89" t="s">
        <v>119</v>
      </c>
    </row>
    <row r="399" spans="1:6" x14ac:dyDescent="0.25">
      <c r="A399" s="89">
        <f t="shared" si="6"/>
        <v>396</v>
      </c>
      <c r="B399" s="89" t="s">
        <v>1031</v>
      </c>
      <c r="C399" s="4" t="s">
        <v>638</v>
      </c>
      <c r="D399" s="97">
        <v>558.77333333333297</v>
      </c>
      <c r="E399" s="4" t="s">
        <v>10</v>
      </c>
      <c r="F399" s="89" t="s">
        <v>119</v>
      </c>
    </row>
    <row r="400" spans="1:6" x14ac:dyDescent="0.25">
      <c r="A400" s="89">
        <f t="shared" si="6"/>
        <v>397</v>
      </c>
      <c r="B400" s="89" t="s">
        <v>1032</v>
      </c>
      <c r="C400" s="4" t="s">
        <v>638</v>
      </c>
      <c r="D400" s="97">
        <v>447.97140000000002</v>
      </c>
      <c r="E400" s="4" t="s">
        <v>10</v>
      </c>
      <c r="F400" s="89" t="s">
        <v>119</v>
      </c>
    </row>
    <row r="401" spans="1:6" x14ac:dyDescent="0.25">
      <c r="A401" s="89">
        <f t="shared" si="6"/>
        <v>398</v>
      </c>
      <c r="B401" s="89" t="s">
        <v>1033</v>
      </c>
      <c r="C401" s="4" t="s">
        <v>638</v>
      </c>
      <c r="D401" s="97">
        <v>415.96129999999999</v>
      </c>
      <c r="E401" s="4" t="s">
        <v>10</v>
      </c>
      <c r="F401" s="89" t="s">
        <v>119</v>
      </c>
    </row>
    <row r="402" spans="1:6" x14ac:dyDescent="0.25">
      <c r="A402" s="89">
        <f t="shared" si="6"/>
        <v>399</v>
      </c>
      <c r="B402" s="89" t="s">
        <v>1034</v>
      </c>
      <c r="C402" s="4" t="s">
        <v>638</v>
      </c>
      <c r="D402" s="97">
        <v>320</v>
      </c>
      <c r="E402" s="4" t="s">
        <v>10</v>
      </c>
      <c r="F402" s="89" t="s">
        <v>119</v>
      </c>
    </row>
    <row r="403" spans="1:6" x14ac:dyDescent="0.25">
      <c r="A403" s="89">
        <f t="shared" si="6"/>
        <v>400</v>
      </c>
      <c r="B403" s="89" t="s">
        <v>1035</v>
      </c>
      <c r="C403" s="4" t="s">
        <v>638</v>
      </c>
      <c r="D403" s="97">
        <v>10703.290279999999</v>
      </c>
      <c r="E403" s="4" t="s">
        <v>10</v>
      </c>
      <c r="F403" s="89" t="s">
        <v>119</v>
      </c>
    </row>
    <row r="404" spans="1:6" x14ac:dyDescent="0.25">
      <c r="A404" s="89">
        <f t="shared" si="6"/>
        <v>401</v>
      </c>
      <c r="B404" s="89" t="s">
        <v>1036</v>
      </c>
      <c r="C404" s="4" t="s">
        <v>638</v>
      </c>
      <c r="D404" s="97">
        <v>347</v>
      </c>
      <c r="E404" s="4" t="s">
        <v>10</v>
      </c>
      <c r="F404" s="89" t="s">
        <v>119</v>
      </c>
    </row>
    <row r="405" spans="1:6" x14ac:dyDescent="0.25">
      <c r="A405" s="89">
        <f t="shared" si="6"/>
        <v>402</v>
      </c>
      <c r="B405" s="89" t="s">
        <v>1037</v>
      </c>
      <c r="C405" s="4" t="s">
        <v>638</v>
      </c>
      <c r="D405" s="97">
        <v>639.964746666667</v>
      </c>
      <c r="E405" s="4" t="s">
        <v>10</v>
      </c>
      <c r="F405" s="89" t="s">
        <v>119</v>
      </c>
    </row>
    <row r="406" spans="1:6" x14ac:dyDescent="0.25">
      <c r="A406" s="89">
        <f t="shared" si="6"/>
        <v>403</v>
      </c>
      <c r="B406" s="89" t="s">
        <v>1038</v>
      </c>
      <c r="C406" s="4" t="s">
        <v>638</v>
      </c>
      <c r="D406" s="97">
        <v>120</v>
      </c>
      <c r="E406" s="4" t="s">
        <v>10</v>
      </c>
      <c r="F406" s="89" t="s">
        <v>119</v>
      </c>
    </row>
    <row r="407" spans="1:6" x14ac:dyDescent="0.25">
      <c r="A407" s="89">
        <f t="shared" si="6"/>
        <v>404</v>
      </c>
      <c r="B407" s="89" t="s">
        <v>1039</v>
      </c>
      <c r="C407" s="4" t="s">
        <v>638</v>
      </c>
      <c r="D407" s="97">
        <v>419.97500000000002</v>
      </c>
      <c r="E407" s="4" t="s">
        <v>10</v>
      </c>
      <c r="F407" s="89" t="s">
        <v>119</v>
      </c>
    </row>
    <row r="408" spans="1:6" x14ac:dyDescent="0.25">
      <c r="A408" s="89">
        <f t="shared" ref="A408:A462" si="7">ROW()-3</f>
        <v>405</v>
      </c>
      <c r="B408" s="89" t="s">
        <v>1040</v>
      </c>
      <c r="C408" s="4" t="s">
        <v>638</v>
      </c>
      <c r="D408" s="97">
        <v>240</v>
      </c>
      <c r="E408" s="4" t="s">
        <v>10</v>
      </c>
      <c r="F408" s="89" t="s">
        <v>119</v>
      </c>
    </row>
    <row r="409" spans="1:6" x14ac:dyDescent="0.25">
      <c r="A409" s="89">
        <f t="shared" si="7"/>
        <v>406</v>
      </c>
      <c r="B409" s="89" t="s">
        <v>1041</v>
      </c>
      <c r="C409" s="4" t="s">
        <v>638</v>
      </c>
      <c r="D409" s="97">
        <v>335.56</v>
      </c>
      <c r="E409" s="4" t="s">
        <v>10</v>
      </c>
      <c r="F409" s="89" t="s">
        <v>119</v>
      </c>
    </row>
    <row r="410" spans="1:6" x14ac:dyDescent="0.25">
      <c r="A410" s="89">
        <f t="shared" si="7"/>
        <v>407</v>
      </c>
      <c r="B410" s="89" t="s">
        <v>1042</v>
      </c>
      <c r="C410" s="4" t="s">
        <v>638</v>
      </c>
      <c r="D410" s="97">
        <v>325.3</v>
      </c>
      <c r="E410" s="4" t="s">
        <v>10</v>
      </c>
      <c r="F410" s="89" t="s">
        <v>119</v>
      </c>
    </row>
    <row r="411" spans="1:6" x14ac:dyDescent="0.25">
      <c r="A411" s="89">
        <f t="shared" si="7"/>
        <v>408</v>
      </c>
      <c r="B411" s="89" t="s">
        <v>1043</v>
      </c>
      <c r="C411" s="4" t="s">
        <v>638</v>
      </c>
      <c r="D411" s="97">
        <v>328.58</v>
      </c>
      <c r="E411" s="4" t="s">
        <v>10</v>
      </c>
      <c r="F411" s="89" t="s">
        <v>119</v>
      </c>
    </row>
    <row r="412" spans="1:6" x14ac:dyDescent="0.25">
      <c r="A412" s="89">
        <f t="shared" si="7"/>
        <v>409</v>
      </c>
      <c r="B412" s="89" t="s">
        <v>1044</v>
      </c>
      <c r="C412" s="4" t="s">
        <v>638</v>
      </c>
      <c r="D412" s="97">
        <v>256</v>
      </c>
      <c r="E412" s="4" t="s">
        <v>10</v>
      </c>
      <c r="F412" s="89" t="s">
        <v>119</v>
      </c>
    </row>
    <row r="413" spans="1:6" x14ac:dyDescent="0.25">
      <c r="A413" s="89">
        <f t="shared" si="7"/>
        <v>410</v>
      </c>
      <c r="B413" s="89" t="s">
        <v>1045</v>
      </c>
      <c r="C413" s="4" t="s">
        <v>638</v>
      </c>
      <c r="D413" s="97">
        <v>158.02666666666701</v>
      </c>
      <c r="E413" s="4" t="s">
        <v>10</v>
      </c>
      <c r="F413" s="89" t="s">
        <v>119</v>
      </c>
    </row>
    <row r="414" spans="1:6" x14ac:dyDescent="0.25">
      <c r="A414" s="89">
        <f t="shared" si="7"/>
        <v>411</v>
      </c>
      <c r="B414" s="89" t="s">
        <v>1046</v>
      </c>
      <c r="C414" s="4" t="s">
        <v>638</v>
      </c>
      <c r="D414" s="97">
        <v>228.34666666666701</v>
      </c>
      <c r="E414" s="4" t="s">
        <v>10</v>
      </c>
      <c r="F414" s="89" t="s">
        <v>119</v>
      </c>
    </row>
    <row r="415" spans="1:6" x14ac:dyDescent="0.25">
      <c r="A415" s="89">
        <f t="shared" si="7"/>
        <v>412</v>
      </c>
      <c r="B415" s="89" t="s">
        <v>1047</v>
      </c>
      <c r="C415" s="4" t="s">
        <v>638</v>
      </c>
      <c r="D415" s="97">
        <v>240</v>
      </c>
      <c r="E415" s="4" t="s">
        <v>10</v>
      </c>
      <c r="F415" s="89" t="s">
        <v>119</v>
      </c>
    </row>
    <row r="416" spans="1:6" x14ac:dyDescent="0.25">
      <c r="A416" s="89">
        <f t="shared" si="7"/>
        <v>413</v>
      </c>
      <c r="B416" s="89" t="s">
        <v>1048</v>
      </c>
      <c r="C416" s="4" t="s">
        <v>638</v>
      </c>
      <c r="D416" s="97">
        <v>356.76</v>
      </c>
      <c r="E416" s="4" t="s">
        <v>10</v>
      </c>
      <c r="F416" s="89" t="s">
        <v>119</v>
      </c>
    </row>
    <row r="417" spans="1:6" x14ac:dyDescent="0.25">
      <c r="A417" s="89">
        <f t="shared" si="7"/>
        <v>414</v>
      </c>
      <c r="B417" s="89" t="s">
        <v>1049</v>
      </c>
      <c r="C417" s="4" t="s">
        <v>638</v>
      </c>
      <c r="D417" s="97">
        <v>190</v>
      </c>
      <c r="E417" s="4" t="s">
        <v>10</v>
      </c>
      <c r="F417" s="89" t="s">
        <v>119</v>
      </c>
    </row>
    <row r="418" spans="1:6" x14ac:dyDescent="0.25">
      <c r="A418" s="89">
        <f t="shared" si="7"/>
        <v>415</v>
      </c>
      <c r="B418" s="89" t="s">
        <v>1050</v>
      </c>
      <c r="C418" s="4" t="s">
        <v>638</v>
      </c>
      <c r="D418" s="97">
        <v>360</v>
      </c>
      <c r="E418" s="4" t="s">
        <v>10</v>
      </c>
      <c r="F418" s="89" t="s">
        <v>119</v>
      </c>
    </row>
    <row r="419" spans="1:6" x14ac:dyDescent="0.25">
      <c r="A419" s="89">
        <f t="shared" si="7"/>
        <v>416</v>
      </c>
      <c r="B419" s="89" t="s">
        <v>1051</v>
      </c>
      <c r="C419" s="4" t="s">
        <v>638</v>
      </c>
      <c r="D419" s="97">
        <v>194.213333333333</v>
      </c>
      <c r="E419" s="4" t="s">
        <v>10</v>
      </c>
      <c r="F419" s="89" t="s">
        <v>119</v>
      </c>
    </row>
    <row r="420" spans="1:6" x14ac:dyDescent="0.25">
      <c r="A420" s="89">
        <f t="shared" si="7"/>
        <v>417</v>
      </c>
      <c r="B420" s="89" t="s">
        <v>1052</v>
      </c>
      <c r="C420" s="4" t="s">
        <v>638</v>
      </c>
      <c r="D420" s="97">
        <v>442.56</v>
      </c>
      <c r="E420" s="4" t="s">
        <v>10</v>
      </c>
      <c r="F420" s="89" t="s">
        <v>119</v>
      </c>
    </row>
    <row r="421" spans="1:6" x14ac:dyDescent="0.25">
      <c r="A421" s="89">
        <f t="shared" si="7"/>
        <v>418</v>
      </c>
      <c r="B421" s="89" t="s">
        <v>1053</v>
      </c>
      <c r="C421" s="4" t="s">
        <v>638</v>
      </c>
      <c r="D421" s="97">
        <v>120</v>
      </c>
      <c r="E421" s="4" t="s">
        <v>10</v>
      </c>
      <c r="F421" s="89" t="s">
        <v>119</v>
      </c>
    </row>
    <row r="422" spans="1:6" x14ac:dyDescent="0.25">
      <c r="A422" s="89">
        <f t="shared" si="7"/>
        <v>419</v>
      </c>
      <c r="B422" s="89" t="s">
        <v>1054</v>
      </c>
      <c r="C422" s="4" t="s">
        <v>638</v>
      </c>
      <c r="D422" s="97">
        <v>479.97356000000002</v>
      </c>
      <c r="E422" s="4" t="s">
        <v>10</v>
      </c>
      <c r="F422" s="89" t="s">
        <v>119</v>
      </c>
    </row>
    <row r="423" spans="1:6" x14ac:dyDescent="0.25">
      <c r="A423" s="89">
        <f t="shared" si="7"/>
        <v>420</v>
      </c>
      <c r="B423" s="89" t="s">
        <v>1055</v>
      </c>
      <c r="C423" s="4" t="s">
        <v>638</v>
      </c>
      <c r="D423" s="97">
        <v>321.00875000000002</v>
      </c>
      <c r="E423" s="4" t="s">
        <v>10</v>
      </c>
      <c r="F423" s="89" t="s">
        <v>119</v>
      </c>
    </row>
    <row r="424" spans="1:6" x14ac:dyDescent="0.25">
      <c r="A424" s="89">
        <f t="shared" si="7"/>
        <v>421</v>
      </c>
      <c r="B424" s="89" t="s">
        <v>1056</v>
      </c>
      <c r="C424" s="4" t="s">
        <v>638</v>
      </c>
      <c r="D424" s="97">
        <v>325.375</v>
      </c>
      <c r="E424" s="4" t="s">
        <v>10</v>
      </c>
      <c r="F424" s="89" t="s">
        <v>119</v>
      </c>
    </row>
    <row r="425" spans="1:6" x14ac:dyDescent="0.25">
      <c r="A425" s="89">
        <f t="shared" si="7"/>
        <v>422</v>
      </c>
      <c r="B425" s="89" t="s">
        <v>1057</v>
      </c>
      <c r="C425" s="4" t="s">
        <v>638</v>
      </c>
      <c r="D425" s="97">
        <v>256</v>
      </c>
      <c r="E425" s="4" t="s">
        <v>10</v>
      </c>
      <c r="F425" s="89" t="s">
        <v>119</v>
      </c>
    </row>
    <row r="426" spans="1:6" x14ac:dyDescent="0.25">
      <c r="A426" s="89">
        <f t="shared" si="7"/>
        <v>423</v>
      </c>
      <c r="B426" s="89" t="s">
        <v>1058</v>
      </c>
      <c r="C426" s="4" t="s">
        <v>638</v>
      </c>
      <c r="D426" s="97">
        <v>718.66666666666697</v>
      </c>
      <c r="E426" s="4" t="s">
        <v>10</v>
      </c>
      <c r="F426" s="89" t="s">
        <v>119</v>
      </c>
    </row>
    <row r="427" spans="1:6" x14ac:dyDescent="0.25">
      <c r="A427" s="89">
        <f t="shared" si="7"/>
        <v>424</v>
      </c>
      <c r="B427" s="89" t="s">
        <v>1059</v>
      </c>
      <c r="C427" s="4" t="s">
        <v>638</v>
      </c>
      <c r="D427" s="97">
        <v>351</v>
      </c>
      <c r="E427" s="4" t="s">
        <v>10</v>
      </c>
      <c r="F427" s="89" t="s">
        <v>119</v>
      </c>
    </row>
    <row r="428" spans="1:6" x14ac:dyDescent="0.25">
      <c r="A428" s="89">
        <f t="shared" si="7"/>
        <v>425</v>
      </c>
      <c r="B428" s="89" t="s">
        <v>1060</v>
      </c>
      <c r="C428" s="4" t="s">
        <v>638</v>
      </c>
      <c r="D428" s="97">
        <v>170</v>
      </c>
      <c r="E428" s="4" t="s">
        <v>10</v>
      </c>
      <c r="F428" s="89" t="s">
        <v>119</v>
      </c>
    </row>
    <row r="429" spans="1:6" x14ac:dyDescent="0.25">
      <c r="A429" s="89">
        <f t="shared" si="7"/>
        <v>426</v>
      </c>
      <c r="B429" s="89" t="s">
        <v>1061</v>
      </c>
      <c r="C429" s="4" t="s">
        <v>638</v>
      </c>
      <c r="D429" s="97">
        <v>450</v>
      </c>
      <c r="E429" s="4" t="s">
        <v>10</v>
      </c>
      <c r="F429" s="89" t="s">
        <v>119</v>
      </c>
    </row>
    <row r="430" spans="1:6" x14ac:dyDescent="0.25">
      <c r="A430" s="89">
        <f t="shared" si="7"/>
        <v>427</v>
      </c>
      <c r="B430" s="89" t="s">
        <v>1062</v>
      </c>
      <c r="C430" s="4" t="s">
        <v>638</v>
      </c>
      <c r="D430" s="97">
        <v>179.01333333333301</v>
      </c>
      <c r="E430" s="4" t="s">
        <v>10</v>
      </c>
      <c r="F430" s="89" t="s">
        <v>119</v>
      </c>
    </row>
    <row r="431" spans="1:6" x14ac:dyDescent="0.25">
      <c r="A431" s="89">
        <f t="shared" si="7"/>
        <v>428</v>
      </c>
      <c r="B431" s="89" t="s">
        <v>1063</v>
      </c>
      <c r="C431" s="4" t="s">
        <v>638</v>
      </c>
      <c r="D431" s="97">
        <v>180</v>
      </c>
      <c r="E431" s="4" t="s">
        <v>10</v>
      </c>
      <c r="F431" s="89" t="s">
        <v>119</v>
      </c>
    </row>
    <row r="432" spans="1:6" x14ac:dyDescent="0.25">
      <c r="A432" s="89">
        <f t="shared" si="7"/>
        <v>429</v>
      </c>
      <c r="B432" s="89" t="s">
        <v>1064</v>
      </c>
      <c r="C432" s="4" t="s">
        <v>638</v>
      </c>
      <c r="D432" s="97">
        <v>330</v>
      </c>
      <c r="E432" s="4" t="s">
        <v>10</v>
      </c>
      <c r="F432" s="89" t="s">
        <v>119</v>
      </c>
    </row>
    <row r="433" spans="1:6" x14ac:dyDescent="0.25">
      <c r="A433" s="89">
        <f t="shared" si="7"/>
        <v>430</v>
      </c>
      <c r="B433" s="89" t="s">
        <v>1065</v>
      </c>
      <c r="C433" s="4" t="s">
        <v>638</v>
      </c>
      <c r="D433" s="97">
        <v>186.02666666666701</v>
      </c>
      <c r="E433" s="4" t="s">
        <v>10</v>
      </c>
      <c r="F433" s="89" t="s">
        <v>119</v>
      </c>
    </row>
    <row r="434" spans="1:6" x14ac:dyDescent="0.25">
      <c r="A434" s="89">
        <f t="shared" si="7"/>
        <v>431</v>
      </c>
      <c r="B434" s="89" t="s">
        <v>1066</v>
      </c>
      <c r="C434" s="4" t="s">
        <v>638</v>
      </c>
      <c r="D434" s="97">
        <v>590.08000000000004</v>
      </c>
      <c r="E434" s="4" t="s">
        <v>10</v>
      </c>
      <c r="F434" s="89" t="s">
        <v>119</v>
      </c>
    </row>
    <row r="435" spans="1:6" x14ac:dyDescent="0.25">
      <c r="A435" s="89">
        <f t="shared" si="7"/>
        <v>432</v>
      </c>
      <c r="B435" s="89" t="s">
        <v>1067</v>
      </c>
      <c r="C435" s="4" t="s">
        <v>638</v>
      </c>
      <c r="D435" s="97">
        <v>475.68</v>
      </c>
      <c r="E435" s="4" t="s">
        <v>10</v>
      </c>
      <c r="F435" s="89" t="s">
        <v>119</v>
      </c>
    </row>
    <row r="436" spans="1:6" x14ac:dyDescent="0.25">
      <c r="A436" s="89">
        <f t="shared" si="7"/>
        <v>433</v>
      </c>
      <c r="B436" s="89" t="s">
        <v>1068</v>
      </c>
      <c r="C436" s="4" t="s">
        <v>638</v>
      </c>
      <c r="D436" s="97">
        <v>1202.93333333333</v>
      </c>
      <c r="E436" s="4" t="s">
        <v>10</v>
      </c>
      <c r="F436" s="89" t="s">
        <v>119</v>
      </c>
    </row>
    <row r="437" spans="1:6" x14ac:dyDescent="0.25">
      <c r="A437" s="89">
        <f t="shared" si="7"/>
        <v>434</v>
      </c>
      <c r="B437" s="89" t="s">
        <v>1069</v>
      </c>
      <c r="C437" s="4" t="s">
        <v>638</v>
      </c>
      <c r="D437" s="97">
        <v>308</v>
      </c>
      <c r="E437" s="4" t="s">
        <v>10</v>
      </c>
      <c r="F437" s="89" t="s">
        <v>119</v>
      </c>
    </row>
    <row r="438" spans="1:6" x14ac:dyDescent="0.25">
      <c r="A438" s="89">
        <f t="shared" si="7"/>
        <v>435</v>
      </c>
      <c r="B438" s="89" t="s">
        <v>1070</v>
      </c>
      <c r="C438" s="4" t="s">
        <v>638</v>
      </c>
      <c r="D438" s="97">
        <v>199.57333333333301</v>
      </c>
      <c r="E438" s="4" t="s">
        <v>10</v>
      </c>
      <c r="F438" s="89" t="s">
        <v>119</v>
      </c>
    </row>
    <row r="439" spans="1:6" x14ac:dyDescent="0.25">
      <c r="A439" s="89">
        <f t="shared" si="7"/>
        <v>436</v>
      </c>
      <c r="B439" s="89" t="s">
        <v>1071</v>
      </c>
      <c r="C439" s="4" t="s">
        <v>638</v>
      </c>
      <c r="D439" s="97">
        <v>301.84890000000001</v>
      </c>
      <c r="E439" s="4" t="s">
        <v>10</v>
      </c>
      <c r="F439" s="89" t="s">
        <v>119</v>
      </c>
    </row>
    <row r="440" spans="1:6" x14ac:dyDescent="0.25">
      <c r="A440" s="89">
        <f t="shared" si="7"/>
        <v>437</v>
      </c>
      <c r="B440" s="89" t="s">
        <v>1072</v>
      </c>
      <c r="C440" s="4" t="s">
        <v>638</v>
      </c>
      <c r="D440" s="97">
        <v>377.07017999999999</v>
      </c>
      <c r="E440" s="4" t="s">
        <v>10</v>
      </c>
      <c r="F440" s="89" t="s">
        <v>119</v>
      </c>
    </row>
    <row r="441" spans="1:6" x14ac:dyDescent="0.25">
      <c r="A441" s="89">
        <f t="shared" si="7"/>
        <v>438</v>
      </c>
      <c r="B441" s="89" t="s">
        <v>1073</v>
      </c>
      <c r="C441" s="4" t="s">
        <v>638</v>
      </c>
      <c r="D441" s="97">
        <v>438.10666666666702</v>
      </c>
      <c r="E441" s="4" t="s">
        <v>10</v>
      </c>
      <c r="F441" s="89" t="s">
        <v>119</v>
      </c>
    </row>
    <row r="442" spans="1:6" x14ac:dyDescent="0.25">
      <c r="A442" s="89">
        <f t="shared" si="7"/>
        <v>439</v>
      </c>
      <c r="B442" s="89" t="s">
        <v>1074</v>
      </c>
      <c r="C442" s="4" t="s">
        <v>638</v>
      </c>
      <c r="D442" s="97">
        <v>395.91030000000001</v>
      </c>
      <c r="E442" s="4" t="s">
        <v>10</v>
      </c>
      <c r="F442" s="89" t="s">
        <v>119</v>
      </c>
    </row>
    <row r="443" spans="1:6" x14ac:dyDescent="0.25">
      <c r="A443" s="89">
        <f t="shared" si="7"/>
        <v>440</v>
      </c>
      <c r="B443" s="89" t="s">
        <v>1075</v>
      </c>
      <c r="C443" s="4" t="s">
        <v>638</v>
      </c>
      <c r="D443" s="97">
        <v>119.205333333333</v>
      </c>
      <c r="E443" s="4" t="s">
        <v>10</v>
      </c>
      <c r="F443" s="89" t="s">
        <v>119</v>
      </c>
    </row>
    <row r="444" spans="1:6" x14ac:dyDescent="0.25">
      <c r="A444" s="89">
        <f t="shared" si="7"/>
        <v>441</v>
      </c>
      <c r="B444" s="89" t="s">
        <v>1076</v>
      </c>
      <c r="C444" s="4" t="s">
        <v>638</v>
      </c>
      <c r="D444" s="97">
        <v>438.12</v>
      </c>
      <c r="E444" s="4" t="s">
        <v>10</v>
      </c>
      <c r="F444" s="89" t="s">
        <v>119</v>
      </c>
    </row>
    <row r="445" spans="1:6" x14ac:dyDescent="0.25">
      <c r="A445" s="89">
        <f t="shared" si="7"/>
        <v>442</v>
      </c>
      <c r="B445" s="89" t="s">
        <v>1077</v>
      </c>
      <c r="C445" s="4" t="s">
        <v>638</v>
      </c>
      <c r="D445" s="97">
        <v>200</v>
      </c>
      <c r="E445" s="4" t="s">
        <v>10</v>
      </c>
      <c r="F445" s="89" t="s">
        <v>119</v>
      </c>
    </row>
    <row r="446" spans="1:6" x14ac:dyDescent="0.25">
      <c r="A446" s="89">
        <f t="shared" si="7"/>
        <v>443</v>
      </c>
      <c r="B446" s="89" t="s">
        <v>1078</v>
      </c>
      <c r="C446" s="4" t="s">
        <v>638</v>
      </c>
      <c r="D446" s="97">
        <v>200</v>
      </c>
      <c r="E446" s="4" t="s">
        <v>10</v>
      </c>
      <c r="F446" s="89" t="s">
        <v>119</v>
      </c>
    </row>
    <row r="447" spans="1:6" x14ac:dyDescent="0.25">
      <c r="A447" s="89">
        <f t="shared" si="7"/>
        <v>444</v>
      </c>
      <c r="B447" s="89" t="s">
        <v>1079</v>
      </c>
      <c r="C447" s="4" t="s">
        <v>892</v>
      </c>
      <c r="D447" s="97">
        <v>6338.5413333333299</v>
      </c>
      <c r="E447" s="4" t="s">
        <v>10</v>
      </c>
      <c r="F447" s="89" t="s">
        <v>119</v>
      </c>
    </row>
    <row r="448" spans="1:6" x14ac:dyDescent="0.25">
      <c r="A448" s="89">
        <f t="shared" si="7"/>
        <v>445</v>
      </c>
      <c r="B448" s="89" t="s">
        <v>1080</v>
      </c>
      <c r="C448" s="4" t="s">
        <v>892</v>
      </c>
      <c r="D448" s="97">
        <v>115.496</v>
      </c>
      <c r="E448" s="4" t="s">
        <v>10</v>
      </c>
      <c r="F448" s="89" t="s">
        <v>119</v>
      </c>
    </row>
    <row r="449" spans="1:6" x14ac:dyDescent="0.25">
      <c r="A449" s="89">
        <f t="shared" si="7"/>
        <v>446</v>
      </c>
      <c r="B449" s="89" t="s">
        <v>1081</v>
      </c>
      <c r="C449" s="4" t="s">
        <v>892</v>
      </c>
      <c r="D449" s="97">
        <v>1536.73866666667</v>
      </c>
      <c r="E449" s="4" t="s">
        <v>10</v>
      </c>
      <c r="F449" s="89" t="s">
        <v>119</v>
      </c>
    </row>
    <row r="450" spans="1:6" x14ac:dyDescent="0.25">
      <c r="A450" s="89">
        <f t="shared" si="7"/>
        <v>447</v>
      </c>
      <c r="B450" s="89" t="s">
        <v>1082</v>
      </c>
      <c r="C450" s="4" t="s">
        <v>892</v>
      </c>
      <c r="D450" s="97">
        <v>797.84933333333299</v>
      </c>
      <c r="E450" s="4" t="s">
        <v>10</v>
      </c>
      <c r="F450" s="89" t="s">
        <v>119</v>
      </c>
    </row>
    <row r="451" spans="1:6" x14ac:dyDescent="0.25">
      <c r="A451" s="89">
        <f t="shared" si="7"/>
        <v>448</v>
      </c>
      <c r="B451" s="89" t="s">
        <v>1083</v>
      </c>
      <c r="C451" s="4" t="s">
        <v>1084</v>
      </c>
      <c r="D451" s="97">
        <v>2299.0129200000001</v>
      </c>
      <c r="E451" s="4" t="s">
        <v>10</v>
      </c>
      <c r="F451" s="89" t="s">
        <v>119</v>
      </c>
    </row>
    <row r="452" spans="1:6" x14ac:dyDescent="0.25">
      <c r="A452" s="89">
        <f t="shared" si="7"/>
        <v>449</v>
      </c>
      <c r="B452" s="89" t="s">
        <v>1085</v>
      </c>
      <c r="C452" s="4" t="s">
        <v>1084</v>
      </c>
      <c r="D452" s="97">
        <v>239</v>
      </c>
      <c r="E452" s="4" t="s">
        <v>10</v>
      </c>
      <c r="F452" s="89" t="s">
        <v>119</v>
      </c>
    </row>
    <row r="453" spans="1:6" x14ac:dyDescent="0.25">
      <c r="A453" s="89">
        <f t="shared" si="7"/>
        <v>450</v>
      </c>
      <c r="B453" s="89" t="s">
        <v>1086</v>
      </c>
      <c r="C453" s="4" t="s">
        <v>1084</v>
      </c>
      <c r="D453" s="97">
        <v>240</v>
      </c>
      <c r="E453" s="4" t="s">
        <v>10</v>
      </c>
      <c r="F453" s="89" t="s">
        <v>119</v>
      </c>
    </row>
    <row r="454" spans="1:6" x14ac:dyDescent="0.25">
      <c r="A454" s="89">
        <f t="shared" si="7"/>
        <v>451</v>
      </c>
      <c r="B454" s="89" t="s">
        <v>1087</v>
      </c>
      <c r="C454" s="4" t="s">
        <v>1084</v>
      </c>
      <c r="D454" s="97">
        <v>386.350370666667</v>
      </c>
      <c r="E454" s="4" t="s">
        <v>10</v>
      </c>
      <c r="F454" s="89" t="s">
        <v>119</v>
      </c>
    </row>
    <row r="455" spans="1:6" x14ac:dyDescent="0.25">
      <c r="A455" s="89">
        <f t="shared" si="7"/>
        <v>452</v>
      </c>
      <c r="B455" s="89" t="s">
        <v>1088</v>
      </c>
      <c r="C455" s="4" t="s">
        <v>1084</v>
      </c>
      <c r="D455" s="97">
        <v>231</v>
      </c>
      <c r="E455" s="4" t="s">
        <v>10</v>
      </c>
      <c r="F455" s="89" t="s">
        <v>119</v>
      </c>
    </row>
    <row r="456" spans="1:6" x14ac:dyDescent="0.25">
      <c r="A456" s="89">
        <f t="shared" si="7"/>
        <v>453</v>
      </c>
      <c r="B456" s="89" t="s">
        <v>1089</v>
      </c>
      <c r="C456" s="4" t="s">
        <v>1084</v>
      </c>
      <c r="D456" s="97">
        <v>239.52</v>
      </c>
      <c r="E456" s="4" t="s">
        <v>10</v>
      </c>
      <c r="F456" s="89" t="s">
        <v>1090</v>
      </c>
    </row>
    <row r="457" spans="1:6" x14ac:dyDescent="0.25">
      <c r="A457" s="89">
        <f t="shared" si="7"/>
        <v>454</v>
      </c>
      <c r="B457" s="89" t="s">
        <v>1091</v>
      </c>
      <c r="C457" s="4" t="s">
        <v>1084</v>
      </c>
      <c r="D457" s="97">
        <v>2937.443248</v>
      </c>
      <c r="E457" s="4" t="s">
        <v>10</v>
      </c>
      <c r="F457" s="89" t="s">
        <v>1090</v>
      </c>
    </row>
    <row r="458" spans="1:6" x14ac:dyDescent="0.25">
      <c r="A458" s="89">
        <f t="shared" si="7"/>
        <v>455</v>
      </c>
      <c r="B458" s="89" t="s">
        <v>1092</v>
      </c>
      <c r="C458" s="4" t="s">
        <v>1084</v>
      </c>
      <c r="D458" s="97">
        <v>502.76024000000001</v>
      </c>
      <c r="E458" s="4" t="s">
        <v>10</v>
      </c>
      <c r="F458" s="89" t="s">
        <v>119</v>
      </c>
    </row>
    <row r="459" spans="1:6" x14ac:dyDescent="0.25">
      <c r="A459" s="89">
        <f t="shared" si="7"/>
        <v>456</v>
      </c>
      <c r="B459" s="89" t="s">
        <v>1093</v>
      </c>
      <c r="C459" s="4" t="s">
        <v>1084</v>
      </c>
      <c r="D459" s="97">
        <v>240</v>
      </c>
      <c r="E459" s="4" t="s">
        <v>10</v>
      </c>
      <c r="F459" s="89" t="s">
        <v>119</v>
      </c>
    </row>
    <row r="460" spans="1:6" x14ac:dyDescent="0.25">
      <c r="A460" s="89">
        <f t="shared" si="7"/>
        <v>457</v>
      </c>
      <c r="B460" s="89" t="s">
        <v>1094</v>
      </c>
      <c r="C460" s="4" t="s">
        <v>1084</v>
      </c>
      <c r="D460" s="97">
        <v>210</v>
      </c>
      <c r="E460" s="4" t="s">
        <v>10</v>
      </c>
      <c r="F460" s="89" t="s">
        <v>119</v>
      </c>
    </row>
    <row r="461" spans="1:6" x14ac:dyDescent="0.25">
      <c r="A461" s="89">
        <f t="shared" si="7"/>
        <v>458</v>
      </c>
      <c r="B461" s="89" t="s">
        <v>1095</v>
      </c>
      <c r="C461" s="4" t="s">
        <v>1084</v>
      </c>
      <c r="D461" s="97">
        <v>256</v>
      </c>
      <c r="E461" s="4" t="s">
        <v>10</v>
      </c>
      <c r="F461" s="89" t="s">
        <v>119</v>
      </c>
    </row>
    <row r="462" spans="1:6" x14ac:dyDescent="0.25">
      <c r="A462" s="89">
        <f t="shared" si="7"/>
        <v>459</v>
      </c>
      <c r="B462" s="89" t="s">
        <v>1096</v>
      </c>
      <c r="C462" s="4" t="s">
        <v>1084</v>
      </c>
      <c r="D462" s="97">
        <v>224</v>
      </c>
      <c r="E462" s="4" t="s">
        <v>10</v>
      </c>
      <c r="F462" s="89" t="s">
        <v>119</v>
      </c>
    </row>
    <row r="463" spans="1:6" x14ac:dyDescent="0.25">
      <c r="A463" s="89">
        <f>ROW()-3</f>
        <v>460</v>
      </c>
      <c r="B463" s="89" t="s">
        <v>1097</v>
      </c>
      <c r="C463" s="4" t="s">
        <v>1084</v>
      </c>
      <c r="D463" s="97">
        <v>119</v>
      </c>
      <c r="E463" s="4" t="s">
        <v>10</v>
      </c>
      <c r="F463" s="89" t="s">
        <v>119</v>
      </c>
    </row>
    <row r="464" spans="1:6" x14ac:dyDescent="0.25">
      <c r="A464" s="89">
        <f>ROW()-3</f>
        <v>461</v>
      </c>
      <c r="B464" s="89" t="s">
        <v>1098</v>
      </c>
      <c r="C464" s="4" t="s">
        <v>1084</v>
      </c>
      <c r="D464" s="97">
        <v>239.98</v>
      </c>
      <c r="E464" s="4" t="s">
        <v>10</v>
      </c>
      <c r="F464" s="89" t="s">
        <v>119</v>
      </c>
    </row>
    <row r="465" spans="1:6" x14ac:dyDescent="0.25">
      <c r="A465" s="89">
        <f t="shared" ref="A465:A484" si="8">ROW()-3</f>
        <v>462</v>
      </c>
      <c r="B465" s="89" t="s">
        <v>1099</v>
      </c>
      <c r="C465" s="4" t="s">
        <v>1084</v>
      </c>
      <c r="D465" s="97">
        <v>128</v>
      </c>
      <c r="E465" s="4" t="s">
        <v>10</v>
      </c>
      <c r="F465" s="89" t="s">
        <v>119</v>
      </c>
    </row>
    <row r="466" spans="1:6" x14ac:dyDescent="0.25">
      <c r="A466" s="89">
        <f t="shared" si="8"/>
        <v>463</v>
      </c>
      <c r="B466" s="89" t="s">
        <v>1100</v>
      </c>
      <c r="C466" s="4" t="s">
        <v>1084</v>
      </c>
      <c r="D466" s="97">
        <v>252.06772000000001</v>
      </c>
      <c r="E466" s="4" t="s">
        <v>10</v>
      </c>
      <c r="F466" s="89" t="s">
        <v>119</v>
      </c>
    </row>
    <row r="467" spans="1:6" x14ac:dyDescent="0.25">
      <c r="A467" s="89">
        <f t="shared" si="8"/>
        <v>464</v>
      </c>
      <c r="B467" s="89" t="s">
        <v>1101</v>
      </c>
      <c r="C467" s="4" t="s">
        <v>1084</v>
      </c>
      <c r="D467" s="97">
        <v>284.07150000000001</v>
      </c>
      <c r="E467" s="4" t="s">
        <v>10</v>
      </c>
      <c r="F467" s="89" t="s">
        <v>119</v>
      </c>
    </row>
    <row r="468" spans="1:6" x14ac:dyDescent="0.25">
      <c r="A468" s="89">
        <f t="shared" si="8"/>
        <v>465</v>
      </c>
      <c r="B468" s="89" t="s">
        <v>1102</v>
      </c>
      <c r="C468" s="4" t="s">
        <v>1084</v>
      </c>
      <c r="D468" s="97">
        <v>126.08</v>
      </c>
      <c r="E468" s="4" t="s">
        <v>10</v>
      </c>
      <c r="F468" s="89" t="s">
        <v>119</v>
      </c>
    </row>
    <row r="469" spans="1:6" x14ac:dyDescent="0.25">
      <c r="A469" s="89">
        <f t="shared" si="8"/>
        <v>466</v>
      </c>
      <c r="B469" s="89" t="s">
        <v>1103</v>
      </c>
      <c r="C469" s="4" t="s">
        <v>1084</v>
      </c>
      <c r="D469" s="97">
        <v>139.67826666666701</v>
      </c>
      <c r="E469" s="4" t="s">
        <v>10</v>
      </c>
      <c r="F469" s="89" t="s">
        <v>119</v>
      </c>
    </row>
    <row r="470" spans="1:6" x14ac:dyDescent="0.25">
      <c r="A470" s="89">
        <f t="shared" si="8"/>
        <v>467</v>
      </c>
      <c r="B470" s="89" t="s">
        <v>1104</v>
      </c>
      <c r="C470" s="4" t="s">
        <v>1084</v>
      </c>
      <c r="D470" s="97">
        <v>270</v>
      </c>
      <c r="E470" s="4" t="s">
        <v>10</v>
      </c>
      <c r="F470" s="89" t="s">
        <v>119</v>
      </c>
    </row>
    <row r="471" spans="1:6" x14ac:dyDescent="0.25">
      <c r="A471" s="89">
        <f t="shared" si="8"/>
        <v>468</v>
      </c>
      <c r="B471" s="89" t="s">
        <v>1105</v>
      </c>
      <c r="C471" s="4" t="s">
        <v>1084</v>
      </c>
      <c r="D471" s="97">
        <v>239.72</v>
      </c>
      <c r="E471" s="4" t="s">
        <v>10</v>
      </c>
      <c r="F471" s="89" t="s">
        <v>119</v>
      </c>
    </row>
    <row r="472" spans="1:6" x14ac:dyDescent="0.25">
      <c r="A472" s="89">
        <f t="shared" si="8"/>
        <v>469</v>
      </c>
      <c r="B472" s="89" t="s">
        <v>1106</v>
      </c>
      <c r="C472" s="4" t="s">
        <v>1084</v>
      </c>
      <c r="D472" s="97">
        <v>204.17366999999999</v>
      </c>
      <c r="E472" s="4" t="s">
        <v>10</v>
      </c>
      <c r="F472" s="89" t="s">
        <v>119</v>
      </c>
    </row>
    <row r="473" spans="1:6" x14ac:dyDescent="0.25">
      <c r="A473" s="89">
        <f t="shared" si="8"/>
        <v>470</v>
      </c>
      <c r="B473" s="89" t="s">
        <v>1107</v>
      </c>
      <c r="C473" s="4" t="s">
        <v>1084</v>
      </c>
      <c r="D473" s="97">
        <v>145.51397333333301</v>
      </c>
      <c r="E473" s="4" t="s">
        <v>10</v>
      </c>
      <c r="F473" s="89" t="s">
        <v>119</v>
      </c>
    </row>
    <row r="474" spans="1:6" x14ac:dyDescent="0.25">
      <c r="A474" s="89">
        <f t="shared" si="8"/>
        <v>471</v>
      </c>
      <c r="B474" s="89" t="s">
        <v>1108</v>
      </c>
      <c r="C474" s="4" t="s">
        <v>1084</v>
      </c>
      <c r="D474" s="97">
        <v>128</v>
      </c>
      <c r="E474" s="4" t="s">
        <v>10</v>
      </c>
      <c r="F474" s="89" t="s">
        <v>119</v>
      </c>
    </row>
    <row r="475" spans="1:6" x14ac:dyDescent="0.25">
      <c r="A475" s="89">
        <f t="shared" si="8"/>
        <v>472</v>
      </c>
      <c r="B475" s="89" t="s">
        <v>1109</v>
      </c>
      <c r="C475" s="4" t="s">
        <v>1084</v>
      </c>
      <c r="D475" s="97">
        <v>1069.0137826666701</v>
      </c>
      <c r="E475" s="4" t="s">
        <v>10</v>
      </c>
      <c r="F475" s="89" t="s">
        <v>119</v>
      </c>
    </row>
    <row r="476" spans="1:6" x14ac:dyDescent="0.25">
      <c r="A476" s="89">
        <f t="shared" si="8"/>
        <v>473</v>
      </c>
      <c r="B476" s="89" t="s">
        <v>1034</v>
      </c>
      <c r="C476" s="4" t="s">
        <v>1084</v>
      </c>
      <c r="D476" s="97">
        <v>320</v>
      </c>
      <c r="E476" s="4" t="s">
        <v>10</v>
      </c>
      <c r="F476" s="89" t="s">
        <v>119</v>
      </c>
    </row>
    <row r="477" spans="1:6" x14ac:dyDescent="0.25">
      <c r="A477" s="89">
        <f t="shared" si="8"/>
        <v>474</v>
      </c>
      <c r="B477" s="89" t="s">
        <v>1110</v>
      </c>
      <c r="C477" s="4" t="s">
        <v>1084</v>
      </c>
      <c r="D477" s="97">
        <v>874.76666666666699</v>
      </c>
      <c r="E477" s="4" t="s">
        <v>10</v>
      </c>
      <c r="F477" s="89" t="s">
        <v>119</v>
      </c>
    </row>
    <row r="478" spans="1:6" x14ac:dyDescent="0.25">
      <c r="A478" s="89">
        <f t="shared" si="8"/>
        <v>475</v>
      </c>
      <c r="B478" s="89" t="s">
        <v>884</v>
      </c>
      <c r="C478" s="4" t="s">
        <v>1084</v>
      </c>
      <c r="D478" s="97">
        <v>775.28</v>
      </c>
      <c r="E478" s="4" t="s">
        <v>10</v>
      </c>
      <c r="F478" s="89" t="s">
        <v>119</v>
      </c>
    </row>
    <row r="479" spans="1:6" x14ac:dyDescent="0.25">
      <c r="A479" s="89">
        <f t="shared" si="8"/>
        <v>476</v>
      </c>
      <c r="B479" s="89" t="s">
        <v>1111</v>
      </c>
      <c r="C479" s="4" t="s">
        <v>1084</v>
      </c>
      <c r="D479" s="97">
        <v>209.99</v>
      </c>
      <c r="E479" s="4" t="s">
        <v>10</v>
      </c>
      <c r="F479" s="89" t="s">
        <v>119</v>
      </c>
    </row>
    <row r="480" spans="1:6" x14ac:dyDescent="0.25">
      <c r="A480" s="89">
        <f t="shared" si="8"/>
        <v>477</v>
      </c>
      <c r="B480" s="89" t="s">
        <v>1112</v>
      </c>
      <c r="C480" s="4" t="s">
        <v>1084</v>
      </c>
      <c r="D480" s="97">
        <v>270</v>
      </c>
      <c r="E480" s="4" t="s">
        <v>10</v>
      </c>
      <c r="F480" s="89" t="s">
        <v>119</v>
      </c>
    </row>
    <row r="481" spans="1:6" x14ac:dyDescent="0.25">
      <c r="A481" s="89">
        <f t="shared" si="8"/>
        <v>478</v>
      </c>
      <c r="B481" s="89" t="s">
        <v>1113</v>
      </c>
      <c r="C481" s="4" t="s">
        <v>1084</v>
      </c>
      <c r="D481" s="97">
        <v>124.54</v>
      </c>
      <c r="E481" s="4" t="s">
        <v>10</v>
      </c>
      <c r="F481" s="89" t="s">
        <v>119</v>
      </c>
    </row>
    <row r="482" spans="1:6" x14ac:dyDescent="0.25">
      <c r="A482" s="89">
        <f t="shared" si="8"/>
        <v>479</v>
      </c>
      <c r="B482" s="89" t="s">
        <v>1114</v>
      </c>
      <c r="C482" s="4" t="s">
        <v>1084</v>
      </c>
      <c r="D482" s="97">
        <v>981.33333333333303</v>
      </c>
      <c r="E482" s="4" t="s">
        <v>10</v>
      </c>
      <c r="F482" s="89" t="s">
        <v>119</v>
      </c>
    </row>
    <row r="483" spans="1:6" x14ac:dyDescent="0.25">
      <c r="A483" s="89">
        <f t="shared" si="8"/>
        <v>480</v>
      </c>
      <c r="B483" s="89" t="s">
        <v>1115</v>
      </c>
      <c r="C483" s="4" t="s">
        <v>1084</v>
      </c>
      <c r="D483" s="97">
        <v>299.98200000000003</v>
      </c>
      <c r="E483" s="4" t="s">
        <v>10</v>
      </c>
      <c r="F483" s="89" t="s">
        <v>119</v>
      </c>
    </row>
    <row r="484" spans="1:6" x14ac:dyDescent="0.25">
      <c r="A484" s="89">
        <f t="shared" si="8"/>
        <v>481</v>
      </c>
      <c r="B484" s="89" t="s">
        <v>1116</v>
      </c>
      <c r="C484" s="4" t="s">
        <v>1084</v>
      </c>
      <c r="D484" s="97">
        <v>184.533986666667</v>
      </c>
      <c r="E484" s="4" t="s">
        <v>10</v>
      </c>
      <c r="F484" s="89" t="s">
        <v>119</v>
      </c>
    </row>
    <row r="485" spans="1:6" x14ac:dyDescent="0.25">
      <c r="A485" s="89">
        <f>ROW()-3</f>
        <v>482</v>
      </c>
      <c r="B485" s="89" t="s">
        <v>1117</v>
      </c>
      <c r="C485" s="4" t="s">
        <v>1084</v>
      </c>
      <c r="D485" s="97">
        <v>240</v>
      </c>
      <c r="E485" s="4" t="s">
        <v>10</v>
      </c>
      <c r="F485" s="89" t="s">
        <v>119</v>
      </c>
    </row>
    <row r="486" spans="1:6" x14ac:dyDescent="0.25">
      <c r="A486" s="89">
        <f>ROW()-3</f>
        <v>483</v>
      </c>
      <c r="B486" s="89" t="s">
        <v>1118</v>
      </c>
      <c r="C486" s="4" t="s">
        <v>1084</v>
      </c>
      <c r="D486" s="97">
        <v>210</v>
      </c>
      <c r="E486" s="4" t="s">
        <v>10</v>
      </c>
      <c r="F486" s="89" t="s">
        <v>119</v>
      </c>
    </row>
    <row r="487" spans="1:6" x14ac:dyDescent="0.25">
      <c r="A487" s="89">
        <f>ROW()-3</f>
        <v>484</v>
      </c>
      <c r="B487" s="89" t="s">
        <v>1119</v>
      </c>
      <c r="C487" s="4" t="s">
        <v>1084</v>
      </c>
      <c r="D487" s="97">
        <v>210</v>
      </c>
      <c r="E487" s="4" t="s">
        <v>10</v>
      </c>
      <c r="F487" s="89" t="s">
        <v>119</v>
      </c>
    </row>
    <row r="488" spans="1:6" x14ac:dyDescent="0.25">
      <c r="A488" s="89">
        <f>ROW()-3</f>
        <v>485</v>
      </c>
      <c r="B488" s="89" t="s">
        <v>1120</v>
      </c>
      <c r="C488" s="4" t="s">
        <v>1084</v>
      </c>
      <c r="D488" s="97">
        <v>208.16</v>
      </c>
      <c r="E488" s="4" t="s">
        <v>10</v>
      </c>
      <c r="F488" s="89" t="s">
        <v>119</v>
      </c>
    </row>
    <row r="489" spans="1:6" x14ac:dyDescent="0.25">
      <c r="A489" s="89">
        <f>ROW()-3</f>
        <v>486</v>
      </c>
      <c r="B489" s="89" t="s">
        <v>1121</v>
      </c>
      <c r="C489" s="4" t="s">
        <v>1084</v>
      </c>
      <c r="D489" s="97">
        <v>254</v>
      </c>
      <c r="E489" s="4" t="s">
        <v>10</v>
      </c>
      <c r="F489" s="89" t="s">
        <v>119</v>
      </c>
    </row>
    <row r="490" spans="1:6" x14ac:dyDescent="0.25">
      <c r="A490" s="89">
        <f t="shared" ref="A490:A553" si="9">ROW()-3</f>
        <v>487</v>
      </c>
      <c r="B490" s="89" t="s">
        <v>1122</v>
      </c>
      <c r="C490" s="4" t="s">
        <v>1084</v>
      </c>
      <c r="D490" s="97">
        <v>272</v>
      </c>
      <c r="E490" s="4" t="s">
        <v>10</v>
      </c>
      <c r="F490" s="89" t="s">
        <v>119</v>
      </c>
    </row>
    <row r="491" spans="1:6" x14ac:dyDescent="0.25">
      <c r="A491" s="89">
        <f t="shared" si="9"/>
        <v>488</v>
      </c>
      <c r="B491" s="89" t="s">
        <v>1123</v>
      </c>
      <c r="C491" s="4" t="s">
        <v>1084</v>
      </c>
      <c r="D491" s="97">
        <v>521</v>
      </c>
      <c r="E491" s="4" t="s">
        <v>10</v>
      </c>
      <c r="F491" s="89" t="s">
        <v>119</v>
      </c>
    </row>
    <row r="492" spans="1:6" x14ac:dyDescent="0.25">
      <c r="A492" s="89">
        <f t="shared" si="9"/>
        <v>489</v>
      </c>
      <c r="B492" s="89" t="s">
        <v>1124</v>
      </c>
      <c r="C492" s="4" t="s">
        <v>1084</v>
      </c>
      <c r="D492" s="97">
        <v>368</v>
      </c>
      <c r="E492" s="4" t="s">
        <v>10</v>
      </c>
      <c r="F492" s="89" t="s">
        <v>119</v>
      </c>
    </row>
    <row r="493" spans="1:6" x14ac:dyDescent="0.25">
      <c r="A493" s="89">
        <f t="shared" si="9"/>
        <v>490</v>
      </c>
      <c r="B493" s="20" t="s">
        <v>1125</v>
      </c>
      <c r="C493" s="4" t="s">
        <v>1084</v>
      </c>
      <c r="D493" s="97">
        <v>149.68</v>
      </c>
      <c r="E493" s="4" t="s">
        <v>10</v>
      </c>
      <c r="F493" s="89" t="s">
        <v>119</v>
      </c>
    </row>
    <row r="494" spans="1:6" x14ac:dyDescent="0.25">
      <c r="A494" s="89">
        <f t="shared" si="9"/>
        <v>491</v>
      </c>
      <c r="B494" s="89" t="s">
        <v>1126</v>
      </c>
      <c r="C494" s="4" t="s">
        <v>1084</v>
      </c>
      <c r="D494" s="97">
        <v>349.33333333333297</v>
      </c>
      <c r="E494" s="4" t="s">
        <v>10</v>
      </c>
      <c r="F494" s="89" t="s">
        <v>119</v>
      </c>
    </row>
    <row r="495" spans="1:6" x14ac:dyDescent="0.25">
      <c r="A495" s="89">
        <f t="shared" si="9"/>
        <v>492</v>
      </c>
      <c r="B495" s="89" t="s">
        <v>1127</v>
      </c>
      <c r="C495" s="4" t="s">
        <v>1084</v>
      </c>
      <c r="D495" s="97">
        <v>256.20090666666698</v>
      </c>
      <c r="E495" s="4" t="s">
        <v>10</v>
      </c>
      <c r="F495" s="89" t="s">
        <v>119</v>
      </c>
    </row>
    <row r="496" spans="1:6" x14ac:dyDescent="0.25">
      <c r="A496" s="89">
        <f t="shared" si="9"/>
        <v>493</v>
      </c>
      <c r="B496" s="89" t="s">
        <v>1128</v>
      </c>
      <c r="C496" s="4" t="s">
        <v>1084</v>
      </c>
      <c r="D496" s="97">
        <v>296.8</v>
      </c>
      <c r="E496" s="4" t="s">
        <v>10</v>
      </c>
      <c r="F496" s="89" t="s">
        <v>119</v>
      </c>
    </row>
    <row r="497" spans="1:6" x14ac:dyDescent="0.25">
      <c r="A497" s="89">
        <f t="shared" si="9"/>
        <v>494</v>
      </c>
      <c r="B497" s="89" t="s">
        <v>1129</v>
      </c>
      <c r="C497" s="4" t="s">
        <v>1084</v>
      </c>
      <c r="D497" s="97">
        <v>128</v>
      </c>
      <c r="E497" s="4" t="s">
        <v>10</v>
      </c>
      <c r="F497" s="89" t="s">
        <v>119</v>
      </c>
    </row>
    <row r="498" spans="1:6" x14ac:dyDescent="0.25">
      <c r="A498" s="89">
        <f t="shared" si="9"/>
        <v>495</v>
      </c>
      <c r="B498" s="89" t="s">
        <v>1130</v>
      </c>
      <c r="C498" s="4" t="s">
        <v>1084</v>
      </c>
      <c r="D498" s="97">
        <v>306.64</v>
      </c>
      <c r="E498" s="4" t="s">
        <v>10</v>
      </c>
      <c r="F498" s="89" t="s">
        <v>119</v>
      </c>
    </row>
    <row r="499" spans="1:6" x14ac:dyDescent="0.25">
      <c r="A499" s="89">
        <f t="shared" si="9"/>
        <v>496</v>
      </c>
      <c r="B499" s="89" t="s">
        <v>1131</v>
      </c>
      <c r="C499" s="4" t="s">
        <v>1084</v>
      </c>
      <c r="D499" s="97">
        <v>389.90384999999998</v>
      </c>
      <c r="E499" s="4" t="s">
        <v>10</v>
      </c>
      <c r="F499" s="89" t="s">
        <v>119</v>
      </c>
    </row>
    <row r="500" spans="1:6" x14ac:dyDescent="0.25">
      <c r="A500" s="89">
        <f t="shared" si="9"/>
        <v>497</v>
      </c>
      <c r="B500" s="89" t="s">
        <v>1132</v>
      </c>
      <c r="C500" s="4" t="s">
        <v>1084</v>
      </c>
      <c r="D500" s="97">
        <v>420</v>
      </c>
      <c r="E500" s="4" t="s">
        <v>10</v>
      </c>
      <c r="F500" s="89" t="s">
        <v>119</v>
      </c>
    </row>
    <row r="501" spans="1:6" x14ac:dyDescent="0.25">
      <c r="A501" s="89">
        <f t="shared" si="9"/>
        <v>498</v>
      </c>
      <c r="B501" s="89" t="s">
        <v>1133</v>
      </c>
      <c r="C501" s="4" t="s">
        <v>1084</v>
      </c>
      <c r="D501" s="97">
        <v>133.07010500000001</v>
      </c>
      <c r="E501" s="4" t="s">
        <v>10</v>
      </c>
      <c r="F501" s="89" t="s">
        <v>119</v>
      </c>
    </row>
    <row r="502" spans="1:6" x14ac:dyDescent="0.25">
      <c r="A502" s="89">
        <f t="shared" si="9"/>
        <v>499</v>
      </c>
      <c r="B502" s="89" t="s">
        <v>1134</v>
      </c>
      <c r="C502" s="4" t="s">
        <v>1084</v>
      </c>
      <c r="D502" s="97">
        <v>185.88532799999999</v>
      </c>
      <c r="E502" s="4" t="s">
        <v>10</v>
      </c>
      <c r="F502" s="89" t="s">
        <v>119</v>
      </c>
    </row>
    <row r="503" spans="1:6" x14ac:dyDescent="0.25">
      <c r="A503" s="89">
        <f t="shared" si="9"/>
        <v>500</v>
      </c>
      <c r="B503" s="89" t="s">
        <v>1135</v>
      </c>
      <c r="C503" s="4" t="s">
        <v>1084</v>
      </c>
      <c r="D503" s="97">
        <v>981.33333333333303</v>
      </c>
      <c r="E503" s="4" t="s">
        <v>10</v>
      </c>
      <c r="F503" s="89" t="s">
        <v>119</v>
      </c>
    </row>
    <row r="504" spans="1:6" x14ac:dyDescent="0.25">
      <c r="A504" s="89">
        <f t="shared" si="9"/>
        <v>501</v>
      </c>
      <c r="B504" s="89" t="s">
        <v>1136</v>
      </c>
      <c r="C504" s="4" t="s">
        <v>1084</v>
      </c>
      <c r="D504" s="97">
        <v>330</v>
      </c>
      <c r="E504" s="4" t="s">
        <v>10</v>
      </c>
      <c r="F504" s="89" t="s">
        <v>119</v>
      </c>
    </row>
    <row r="505" spans="1:6" x14ac:dyDescent="0.25">
      <c r="A505" s="89">
        <f t="shared" si="9"/>
        <v>502</v>
      </c>
      <c r="B505" s="89" t="s">
        <v>1137</v>
      </c>
      <c r="C505" s="4" t="s">
        <v>1084</v>
      </c>
      <c r="D505" s="97">
        <v>329.54764999999998</v>
      </c>
      <c r="E505" s="4" t="s">
        <v>10</v>
      </c>
      <c r="F505" s="89" t="s">
        <v>119</v>
      </c>
    </row>
    <row r="506" spans="1:6" x14ac:dyDescent="0.25">
      <c r="A506" s="89">
        <f t="shared" si="9"/>
        <v>503</v>
      </c>
      <c r="B506" s="89" t="s">
        <v>1138</v>
      </c>
      <c r="C506" s="4" t="s">
        <v>1084</v>
      </c>
      <c r="D506" s="97">
        <v>387.36799999999999</v>
      </c>
      <c r="E506" s="4" t="s">
        <v>10</v>
      </c>
      <c r="F506" s="89" t="s">
        <v>119</v>
      </c>
    </row>
    <row r="507" spans="1:6" x14ac:dyDescent="0.25">
      <c r="A507" s="89">
        <f t="shared" si="9"/>
        <v>504</v>
      </c>
      <c r="B507" s="89" t="s">
        <v>1139</v>
      </c>
      <c r="C507" s="4" t="s">
        <v>1084</v>
      </c>
      <c r="D507" s="97">
        <v>419.08</v>
      </c>
      <c r="E507" s="4" t="s">
        <v>10</v>
      </c>
      <c r="F507" s="89" t="s">
        <v>119</v>
      </c>
    </row>
    <row r="508" spans="1:6" x14ac:dyDescent="0.25">
      <c r="A508" s="89">
        <f t="shared" si="9"/>
        <v>505</v>
      </c>
      <c r="B508" s="89" t="s">
        <v>1140</v>
      </c>
      <c r="C508" s="4" t="s">
        <v>1084</v>
      </c>
      <c r="D508" s="97">
        <v>366.96</v>
      </c>
      <c r="E508" s="4" t="s">
        <v>10</v>
      </c>
      <c r="F508" s="89" t="s">
        <v>119</v>
      </c>
    </row>
    <row r="509" spans="1:6" x14ac:dyDescent="0.25">
      <c r="A509" s="89">
        <f t="shared" si="9"/>
        <v>506</v>
      </c>
      <c r="B509" s="89" t="s">
        <v>1141</v>
      </c>
      <c r="C509" s="4" t="s">
        <v>1084</v>
      </c>
      <c r="D509" s="97">
        <v>400.02</v>
      </c>
      <c r="E509" s="4" t="s">
        <v>10</v>
      </c>
      <c r="F509" s="89" t="s">
        <v>119</v>
      </c>
    </row>
    <row r="510" spans="1:6" x14ac:dyDescent="0.25">
      <c r="A510" s="89">
        <f t="shared" si="9"/>
        <v>507</v>
      </c>
      <c r="B510" s="89" t="s">
        <v>1142</v>
      </c>
      <c r="C510" s="4" t="s">
        <v>1084</v>
      </c>
      <c r="D510" s="97">
        <v>339</v>
      </c>
      <c r="E510" s="4" t="s">
        <v>10</v>
      </c>
      <c r="F510" s="89" t="s">
        <v>119</v>
      </c>
    </row>
    <row r="511" spans="1:6" x14ac:dyDescent="0.25">
      <c r="A511" s="89">
        <f t="shared" si="9"/>
        <v>508</v>
      </c>
      <c r="B511" s="89" t="s">
        <v>1143</v>
      </c>
      <c r="C511" s="4" t="s">
        <v>1084</v>
      </c>
      <c r="D511" s="97">
        <v>451.11500000000001</v>
      </c>
      <c r="E511" s="4" t="s">
        <v>10</v>
      </c>
      <c r="F511" s="89" t="s">
        <v>119</v>
      </c>
    </row>
    <row r="512" spans="1:6" x14ac:dyDescent="0.25">
      <c r="A512" s="89">
        <f t="shared" si="9"/>
        <v>509</v>
      </c>
      <c r="B512" s="89" t="s">
        <v>1144</v>
      </c>
      <c r="C512" s="4" t="s">
        <v>1084</v>
      </c>
      <c r="D512" s="97">
        <v>971.36154799999997</v>
      </c>
      <c r="E512" s="4" t="s">
        <v>10</v>
      </c>
      <c r="F512" s="89" t="s">
        <v>119</v>
      </c>
    </row>
    <row r="513" spans="1:6" x14ac:dyDescent="0.25">
      <c r="A513" s="89">
        <f t="shared" si="9"/>
        <v>510</v>
      </c>
      <c r="B513" s="89" t="s">
        <v>1145</v>
      </c>
      <c r="C513" s="4" t="s">
        <v>1084</v>
      </c>
      <c r="D513" s="97">
        <v>450</v>
      </c>
      <c r="E513" s="4" t="s">
        <v>10</v>
      </c>
      <c r="F513" s="89" t="s">
        <v>119</v>
      </c>
    </row>
    <row r="514" spans="1:6" x14ac:dyDescent="0.25">
      <c r="A514" s="89">
        <f t="shared" si="9"/>
        <v>511</v>
      </c>
      <c r="B514" s="89" t="s">
        <v>1146</v>
      </c>
      <c r="C514" s="4" t="s">
        <v>1084</v>
      </c>
      <c r="D514" s="97">
        <v>424.46</v>
      </c>
      <c r="E514" s="4" t="s">
        <v>10</v>
      </c>
      <c r="F514" s="89" t="s">
        <v>119</v>
      </c>
    </row>
    <row r="515" spans="1:6" x14ac:dyDescent="0.25">
      <c r="A515" s="89">
        <f t="shared" si="9"/>
        <v>512</v>
      </c>
      <c r="B515" s="89" t="s">
        <v>1147</v>
      </c>
      <c r="C515" s="4" t="s">
        <v>1084</v>
      </c>
      <c r="D515" s="97">
        <v>491.24720000000002</v>
      </c>
      <c r="E515" s="4" t="s">
        <v>10</v>
      </c>
      <c r="F515" s="89" t="s">
        <v>119</v>
      </c>
    </row>
    <row r="516" spans="1:6" x14ac:dyDescent="0.25">
      <c r="A516" s="89">
        <f t="shared" si="9"/>
        <v>513</v>
      </c>
      <c r="B516" s="89" t="s">
        <v>1148</v>
      </c>
      <c r="C516" s="4" t="s">
        <v>1084</v>
      </c>
      <c r="D516" s="97">
        <v>359.08</v>
      </c>
      <c r="E516" s="4" t="s">
        <v>10</v>
      </c>
      <c r="F516" s="89" t="s">
        <v>119</v>
      </c>
    </row>
    <row r="517" spans="1:6" x14ac:dyDescent="0.25">
      <c r="A517" s="89">
        <f t="shared" si="9"/>
        <v>514</v>
      </c>
      <c r="B517" s="89" t="s">
        <v>1149</v>
      </c>
      <c r="C517" s="4" t="s">
        <v>1084</v>
      </c>
      <c r="D517" s="97">
        <v>385.98899999999998</v>
      </c>
      <c r="E517" s="4" t="s">
        <v>10</v>
      </c>
      <c r="F517" s="89" t="s">
        <v>119</v>
      </c>
    </row>
    <row r="518" spans="1:6" x14ac:dyDescent="0.25">
      <c r="A518" s="89">
        <f t="shared" si="9"/>
        <v>515</v>
      </c>
      <c r="B518" s="89" t="s">
        <v>1150</v>
      </c>
      <c r="C518" s="4" t="s">
        <v>1084</v>
      </c>
      <c r="D518" s="97">
        <v>110.766988</v>
      </c>
      <c r="E518" s="4" t="s">
        <v>10</v>
      </c>
      <c r="F518" s="89" t="s">
        <v>119</v>
      </c>
    </row>
    <row r="519" spans="1:6" x14ac:dyDescent="0.25">
      <c r="A519" s="89">
        <f t="shared" si="9"/>
        <v>516</v>
      </c>
      <c r="B519" s="89" t="s">
        <v>1151</v>
      </c>
      <c r="C519" s="4" t="s">
        <v>1084</v>
      </c>
      <c r="D519" s="97">
        <v>250</v>
      </c>
      <c r="E519" s="4" t="s">
        <v>10</v>
      </c>
      <c r="F519" s="89" t="s">
        <v>119</v>
      </c>
    </row>
    <row r="520" spans="1:6" x14ac:dyDescent="0.25">
      <c r="A520" s="89">
        <f t="shared" si="9"/>
        <v>517</v>
      </c>
      <c r="B520" s="89" t="s">
        <v>1152</v>
      </c>
      <c r="C520" s="4" t="s">
        <v>1084</v>
      </c>
      <c r="D520" s="97">
        <v>395.91030000000001</v>
      </c>
      <c r="E520" s="4" t="s">
        <v>10</v>
      </c>
      <c r="F520" s="89" t="s">
        <v>119</v>
      </c>
    </row>
    <row r="521" spans="1:6" x14ac:dyDescent="0.25">
      <c r="A521" s="89">
        <f t="shared" si="9"/>
        <v>518</v>
      </c>
      <c r="B521" s="89" t="s">
        <v>1153</v>
      </c>
      <c r="C521" s="4" t="s">
        <v>1084</v>
      </c>
      <c r="D521" s="97">
        <v>438.12</v>
      </c>
      <c r="E521" s="4" t="s">
        <v>10</v>
      </c>
      <c r="F521" s="89" t="s">
        <v>119</v>
      </c>
    </row>
    <row r="522" spans="1:6" x14ac:dyDescent="0.25">
      <c r="A522" s="89">
        <f t="shared" si="9"/>
        <v>519</v>
      </c>
      <c r="B522" s="89" t="s">
        <v>1154</v>
      </c>
      <c r="C522" s="4" t="s">
        <v>1084</v>
      </c>
      <c r="D522" s="97">
        <v>418.82499999999999</v>
      </c>
      <c r="E522" s="4" t="s">
        <v>10</v>
      </c>
      <c r="F522" s="89" t="s">
        <v>119</v>
      </c>
    </row>
    <row r="523" spans="1:6" x14ac:dyDescent="0.25">
      <c r="A523" s="89">
        <f t="shared" si="9"/>
        <v>520</v>
      </c>
      <c r="B523" s="89" t="s">
        <v>1155</v>
      </c>
      <c r="C523" s="4" t="s">
        <v>1156</v>
      </c>
      <c r="D523" s="97">
        <v>210</v>
      </c>
      <c r="E523" s="4" t="s">
        <v>10</v>
      </c>
      <c r="F523" s="89" t="s">
        <v>119</v>
      </c>
    </row>
    <row r="524" spans="1:6" x14ac:dyDescent="0.25">
      <c r="A524" s="89">
        <f t="shared" si="9"/>
        <v>521</v>
      </c>
      <c r="B524" s="89" t="s">
        <v>1157</v>
      </c>
      <c r="C524" s="4" t="s">
        <v>1156</v>
      </c>
      <c r="D524" s="97">
        <v>252</v>
      </c>
      <c r="E524" s="4" t="s">
        <v>10</v>
      </c>
      <c r="F524" s="89" t="s">
        <v>119</v>
      </c>
    </row>
    <row r="525" spans="1:6" x14ac:dyDescent="0.25">
      <c r="A525" s="89">
        <f t="shared" si="9"/>
        <v>522</v>
      </c>
      <c r="B525" s="89" t="s">
        <v>1158</v>
      </c>
      <c r="C525" s="4" t="s">
        <v>1156</v>
      </c>
      <c r="D525" s="97">
        <v>210</v>
      </c>
      <c r="E525" s="4" t="s">
        <v>10</v>
      </c>
      <c r="F525" s="89" t="s">
        <v>119</v>
      </c>
    </row>
    <row r="526" spans="1:6" x14ac:dyDescent="0.25">
      <c r="A526" s="89">
        <f t="shared" si="9"/>
        <v>523</v>
      </c>
      <c r="B526" s="89" t="s">
        <v>1159</v>
      </c>
      <c r="C526" s="4" t="s">
        <v>1156</v>
      </c>
      <c r="D526" s="97">
        <v>234.38</v>
      </c>
      <c r="E526" s="4" t="s">
        <v>10</v>
      </c>
      <c r="F526" s="89" t="s">
        <v>119</v>
      </c>
    </row>
    <row r="527" spans="1:6" x14ac:dyDescent="0.25">
      <c r="A527" s="89">
        <f t="shared" si="9"/>
        <v>524</v>
      </c>
      <c r="B527" s="89" t="s">
        <v>1160</v>
      </c>
      <c r="C527" s="4" t="s">
        <v>1156</v>
      </c>
      <c r="D527" s="97">
        <v>129</v>
      </c>
      <c r="E527" s="4" t="s">
        <v>10</v>
      </c>
      <c r="F527" s="89" t="s">
        <v>119</v>
      </c>
    </row>
    <row r="528" spans="1:6" x14ac:dyDescent="0.25">
      <c r="A528" s="89">
        <f t="shared" si="9"/>
        <v>525</v>
      </c>
      <c r="B528" s="89" t="s">
        <v>1161</v>
      </c>
      <c r="C528" s="4" t="s">
        <v>1156</v>
      </c>
      <c r="D528" s="97">
        <v>208</v>
      </c>
      <c r="E528" s="4" t="s">
        <v>10</v>
      </c>
      <c r="F528" s="89" t="s">
        <v>119</v>
      </c>
    </row>
    <row r="529" spans="1:6" x14ac:dyDescent="0.25">
      <c r="A529" s="89">
        <f t="shared" si="9"/>
        <v>526</v>
      </c>
      <c r="B529" s="89" t="s">
        <v>1162</v>
      </c>
      <c r="C529" s="4" t="s">
        <v>1156</v>
      </c>
      <c r="D529" s="97">
        <v>204</v>
      </c>
      <c r="E529" s="4" t="s">
        <v>10</v>
      </c>
      <c r="F529" s="89" t="s">
        <v>119</v>
      </c>
    </row>
    <row r="530" spans="1:6" x14ac:dyDescent="0.25">
      <c r="A530" s="89">
        <f t="shared" si="9"/>
        <v>527</v>
      </c>
      <c r="B530" s="89" t="s">
        <v>1163</v>
      </c>
      <c r="C530" s="4" t="s">
        <v>1156</v>
      </c>
      <c r="D530" s="97">
        <v>158.666666666667</v>
      </c>
      <c r="E530" s="4" t="s">
        <v>10</v>
      </c>
      <c r="F530" s="89" t="s">
        <v>119</v>
      </c>
    </row>
    <row r="531" spans="1:6" x14ac:dyDescent="0.25">
      <c r="A531" s="89">
        <f t="shared" si="9"/>
        <v>528</v>
      </c>
      <c r="B531" s="89" t="s">
        <v>1164</v>
      </c>
      <c r="C531" s="4" t="s">
        <v>1156</v>
      </c>
      <c r="D531" s="97">
        <v>709.16666666666697</v>
      </c>
      <c r="E531" s="4" t="s">
        <v>10</v>
      </c>
      <c r="F531" s="89" t="s">
        <v>119</v>
      </c>
    </row>
    <row r="532" spans="1:6" x14ac:dyDescent="0.25">
      <c r="A532" s="89">
        <f t="shared" si="9"/>
        <v>529</v>
      </c>
      <c r="B532" s="89" t="s">
        <v>1165</v>
      </c>
      <c r="C532" s="4" t="s">
        <v>1156</v>
      </c>
      <c r="D532" s="97">
        <v>396</v>
      </c>
      <c r="E532" s="4" t="s">
        <v>10</v>
      </c>
      <c r="F532" s="89" t="s">
        <v>119</v>
      </c>
    </row>
    <row r="533" spans="1:6" x14ac:dyDescent="0.25">
      <c r="A533" s="89">
        <f t="shared" si="9"/>
        <v>530</v>
      </c>
      <c r="B533" s="89" t="s">
        <v>1166</v>
      </c>
      <c r="C533" s="4" t="s">
        <v>1156</v>
      </c>
      <c r="D533" s="97">
        <v>230.92</v>
      </c>
      <c r="E533" s="4" t="s">
        <v>10</v>
      </c>
      <c r="F533" s="89" t="s">
        <v>119</v>
      </c>
    </row>
    <row r="534" spans="1:6" x14ac:dyDescent="0.25">
      <c r="A534" s="89">
        <f t="shared" si="9"/>
        <v>531</v>
      </c>
      <c r="B534" s="89" t="s">
        <v>1167</v>
      </c>
      <c r="C534" s="4" t="s">
        <v>1156</v>
      </c>
      <c r="D534" s="97">
        <v>636.16</v>
      </c>
      <c r="E534" s="4" t="s">
        <v>10</v>
      </c>
      <c r="F534" s="89" t="s">
        <v>119</v>
      </c>
    </row>
    <row r="535" spans="1:6" x14ac:dyDescent="0.25">
      <c r="A535" s="89">
        <f t="shared" si="9"/>
        <v>532</v>
      </c>
      <c r="B535" s="89" t="s">
        <v>1168</v>
      </c>
      <c r="C535" s="4" t="s">
        <v>1156</v>
      </c>
      <c r="D535" s="97">
        <v>5664.6666666666697</v>
      </c>
      <c r="E535" s="4" t="s">
        <v>10</v>
      </c>
      <c r="F535" s="89" t="s">
        <v>119</v>
      </c>
    </row>
    <row r="536" spans="1:6" x14ac:dyDescent="0.25">
      <c r="A536" s="89">
        <f t="shared" si="9"/>
        <v>533</v>
      </c>
      <c r="B536" s="89" t="s">
        <v>1169</v>
      </c>
      <c r="C536" s="4" t="s">
        <v>1156</v>
      </c>
      <c r="D536" s="97">
        <v>240</v>
      </c>
      <c r="E536" s="4" t="s">
        <v>10</v>
      </c>
      <c r="F536" s="89" t="s">
        <v>119</v>
      </c>
    </row>
    <row r="537" spans="1:6" x14ac:dyDescent="0.25">
      <c r="A537" s="89">
        <f t="shared" si="9"/>
        <v>534</v>
      </c>
      <c r="B537" s="89" t="s">
        <v>1170</v>
      </c>
      <c r="C537" s="4" t="s">
        <v>1156</v>
      </c>
      <c r="D537" s="97">
        <v>170.666666666667</v>
      </c>
      <c r="E537" s="4" t="s">
        <v>10</v>
      </c>
      <c r="F537" s="89" t="s">
        <v>119</v>
      </c>
    </row>
    <row r="538" spans="1:6" x14ac:dyDescent="0.25">
      <c r="A538" s="89">
        <f t="shared" si="9"/>
        <v>535</v>
      </c>
      <c r="B538" s="89" t="s">
        <v>1171</v>
      </c>
      <c r="C538" s="4" t="s">
        <v>1156</v>
      </c>
      <c r="D538" s="97">
        <v>128</v>
      </c>
      <c r="E538" s="4" t="s">
        <v>10</v>
      </c>
      <c r="F538" s="89" t="s">
        <v>119</v>
      </c>
    </row>
    <row r="539" spans="1:6" x14ac:dyDescent="0.25">
      <c r="A539" s="89">
        <f t="shared" si="9"/>
        <v>536</v>
      </c>
      <c r="B539" s="89" t="s">
        <v>1172</v>
      </c>
      <c r="C539" s="4" t="s">
        <v>1156</v>
      </c>
      <c r="D539" s="97">
        <v>3055.4933333333302</v>
      </c>
      <c r="E539" s="4" t="s">
        <v>10</v>
      </c>
      <c r="F539" s="89" t="s">
        <v>119</v>
      </c>
    </row>
    <row r="540" spans="1:6" x14ac:dyDescent="0.25">
      <c r="A540" s="89">
        <f t="shared" si="9"/>
        <v>537</v>
      </c>
      <c r="B540" s="89" t="s">
        <v>1173</v>
      </c>
      <c r="C540" s="4" t="s">
        <v>1156</v>
      </c>
      <c r="D540" s="97">
        <v>289.76277800000003</v>
      </c>
      <c r="E540" s="4" t="s">
        <v>10</v>
      </c>
      <c r="F540" s="89" t="s">
        <v>119</v>
      </c>
    </row>
    <row r="541" spans="1:6" x14ac:dyDescent="0.25">
      <c r="A541" s="89">
        <f t="shared" si="9"/>
        <v>538</v>
      </c>
      <c r="B541" s="89" t="s">
        <v>1174</v>
      </c>
      <c r="C541" s="4" t="s">
        <v>1156</v>
      </c>
      <c r="D541" s="97">
        <v>879.93333333333305</v>
      </c>
      <c r="E541" s="4" t="s">
        <v>10</v>
      </c>
      <c r="F541" s="89" t="s">
        <v>119</v>
      </c>
    </row>
    <row r="542" spans="1:6" x14ac:dyDescent="0.25">
      <c r="A542" s="89">
        <f t="shared" si="9"/>
        <v>539</v>
      </c>
      <c r="B542" s="89" t="s">
        <v>1175</v>
      </c>
      <c r="C542" s="4" t="s">
        <v>1156</v>
      </c>
      <c r="D542" s="97">
        <v>149.68</v>
      </c>
      <c r="E542" s="4" t="s">
        <v>10</v>
      </c>
      <c r="F542" s="89" t="s">
        <v>119</v>
      </c>
    </row>
    <row r="543" spans="1:6" x14ac:dyDescent="0.25">
      <c r="A543" s="89">
        <f t="shared" si="9"/>
        <v>540</v>
      </c>
      <c r="B543" s="89" t="s">
        <v>1176</v>
      </c>
      <c r="C543" s="4" t="s">
        <v>1156</v>
      </c>
      <c r="D543" s="97">
        <v>349.33333333333297</v>
      </c>
      <c r="E543" s="4" t="s">
        <v>10</v>
      </c>
      <c r="F543" s="89" t="s">
        <v>119</v>
      </c>
    </row>
    <row r="544" spans="1:6" x14ac:dyDescent="0.25">
      <c r="A544" s="89">
        <f t="shared" si="9"/>
        <v>541</v>
      </c>
      <c r="B544" s="89" t="s">
        <v>1177</v>
      </c>
      <c r="C544" s="4" t="s">
        <v>1156</v>
      </c>
      <c r="D544" s="97">
        <v>255.97333333333299</v>
      </c>
      <c r="E544" s="4" t="s">
        <v>10</v>
      </c>
      <c r="F544" s="89" t="s">
        <v>119</v>
      </c>
    </row>
    <row r="545" spans="1:6" x14ac:dyDescent="0.25">
      <c r="A545" s="89">
        <f t="shared" si="9"/>
        <v>542</v>
      </c>
      <c r="B545" s="89" t="s">
        <v>1178</v>
      </c>
      <c r="C545" s="4" t="s">
        <v>1156</v>
      </c>
      <c r="D545" s="97">
        <v>473.30666666666701</v>
      </c>
      <c r="E545" s="4" t="s">
        <v>10</v>
      </c>
      <c r="F545" s="89" t="s">
        <v>119</v>
      </c>
    </row>
    <row r="546" spans="1:6" x14ac:dyDescent="0.25">
      <c r="A546" s="89">
        <f t="shared" si="9"/>
        <v>543</v>
      </c>
      <c r="B546" s="89" t="s">
        <v>1179</v>
      </c>
      <c r="C546" s="4" t="s">
        <v>1156</v>
      </c>
      <c r="D546" s="97">
        <v>450.6</v>
      </c>
      <c r="E546" s="4" t="s">
        <v>10</v>
      </c>
      <c r="F546" s="89" t="s">
        <v>119</v>
      </c>
    </row>
    <row r="547" spans="1:6" x14ac:dyDescent="0.25">
      <c r="A547" s="89">
        <f t="shared" si="9"/>
        <v>544</v>
      </c>
      <c r="B547" s="89" t="s">
        <v>1180</v>
      </c>
      <c r="C547" s="4" t="s">
        <v>1156</v>
      </c>
      <c r="D547" s="97">
        <v>448</v>
      </c>
      <c r="E547" s="4" t="s">
        <v>10</v>
      </c>
      <c r="F547" s="89" t="s">
        <v>119</v>
      </c>
    </row>
    <row r="548" spans="1:6" x14ac:dyDescent="0.25">
      <c r="A548" s="89">
        <f t="shared" si="9"/>
        <v>545</v>
      </c>
      <c r="B548" s="89" t="s">
        <v>1181</v>
      </c>
      <c r="C548" s="4" t="s">
        <v>1156</v>
      </c>
      <c r="D548" s="97">
        <v>168.106666666667</v>
      </c>
      <c r="E548" s="4" t="s">
        <v>10</v>
      </c>
      <c r="F548" s="89" t="s">
        <v>119</v>
      </c>
    </row>
    <row r="549" spans="1:6" x14ac:dyDescent="0.25">
      <c r="A549" s="89">
        <f t="shared" si="9"/>
        <v>546</v>
      </c>
      <c r="B549" s="89" t="s">
        <v>1182</v>
      </c>
      <c r="C549" s="4" t="s">
        <v>1156</v>
      </c>
      <c r="D549" s="97">
        <v>340.21333333333303</v>
      </c>
      <c r="E549" s="4" t="s">
        <v>10</v>
      </c>
      <c r="F549" s="89" t="s">
        <v>119</v>
      </c>
    </row>
    <row r="550" spans="1:6" x14ac:dyDescent="0.25">
      <c r="A550" s="89">
        <f t="shared" si="9"/>
        <v>547</v>
      </c>
      <c r="B550" s="89" t="s">
        <v>1183</v>
      </c>
      <c r="C550" s="4" t="s">
        <v>1156</v>
      </c>
      <c r="D550" s="97">
        <v>594.64</v>
      </c>
      <c r="E550" s="4" t="s">
        <v>10</v>
      </c>
      <c r="F550" s="89" t="s">
        <v>119</v>
      </c>
    </row>
    <row r="551" spans="1:6" x14ac:dyDescent="0.25">
      <c r="A551" s="89">
        <f t="shared" si="9"/>
        <v>548</v>
      </c>
      <c r="B551" s="89" t="s">
        <v>1184</v>
      </c>
      <c r="C551" s="4" t="s">
        <v>1156</v>
      </c>
      <c r="D551" s="97">
        <v>222.56724</v>
      </c>
      <c r="E551" s="4" t="s">
        <v>10</v>
      </c>
      <c r="F551" s="89" t="s">
        <v>119</v>
      </c>
    </row>
    <row r="552" spans="1:6" x14ac:dyDescent="0.25">
      <c r="A552" s="89">
        <f t="shared" si="9"/>
        <v>549</v>
      </c>
      <c r="B552" s="89" t="s">
        <v>1185</v>
      </c>
      <c r="C552" s="4" t="s">
        <v>1156</v>
      </c>
      <c r="D552" s="97">
        <v>554.61506666666696</v>
      </c>
      <c r="E552" s="4" t="s">
        <v>10</v>
      </c>
      <c r="F552" s="89" t="s">
        <v>119</v>
      </c>
    </row>
    <row r="553" spans="1:6" x14ac:dyDescent="0.25">
      <c r="A553" s="89">
        <f t="shared" si="9"/>
        <v>550</v>
      </c>
      <c r="B553" s="89" t="s">
        <v>1186</v>
      </c>
      <c r="C553" s="4" t="s">
        <v>1156</v>
      </c>
      <c r="D553" s="97">
        <v>262</v>
      </c>
      <c r="E553" s="4" t="s">
        <v>10</v>
      </c>
      <c r="F553" s="89" t="s">
        <v>119</v>
      </c>
    </row>
    <row r="554" spans="1:6" x14ac:dyDescent="0.25">
      <c r="A554" s="89">
        <f t="shared" ref="A554:A617" si="10">ROW()-3</f>
        <v>551</v>
      </c>
      <c r="B554" s="89" t="s">
        <v>1187</v>
      </c>
      <c r="C554" s="4" t="s">
        <v>1156</v>
      </c>
      <c r="D554" s="97">
        <v>139.52000000000001</v>
      </c>
      <c r="E554" s="4" t="s">
        <v>10</v>
      </c>
      <c r="F554" s="89" t="s">
        <v>119</v>
      </c>
    </row>
    <row r="555" spans="1:6" x14ac:dyDescent="0.25">
      <c r="A555" s="89">
        <f t="shared" si="10"/>
        <v>552</v>
      </c>
      <c r="B555" s="89" t="s">
        <v>1188</v>
      </c>
      <c r="C555" s="4" t="s">
        <v>1156</v>
      </c>
      <c r="D555" s="97">
        <v>597.29520000000002</v>
      </c>
      <c r="E555" s="4" t="s">
        <v>10</v>
      </c>
      <c r="F555" s="89" t="s">
        <v>119</v>
      </c>
    </row>
    <row r="556" spans="1:6" x14ac:dyDescent="0.25">
      <c r="A556" s="89">
        <f t="shared" si="10"/>
        <v>553</v>
      </c>
      <c r="B556" s="89" t="s">
        <v>1189</v>
      </c>
      <c r="C556" s="4" t="s">
        <v>1156</v>
      </c>
      <c r="D556" s="97">
        <v>341.33333333333297</v>
      </c>
      <c r="E556" s="4" t="s">
        <v>10</v>
      </c>
      <c r="F556" s="89" t="s">
        <v>119</v>
      </c>
    </row>
    <row r="557" spans="1:6" x14ac:dyDescent="0.25">
      <c r="A557" s="89">
        <f t="shared" si="10"/>
        <v>554</v>
      </c>
      <c r="B557" s="89" t="s">
        <v>1190</v>
      </c>
      <c r="C557" s="4" t="s">
        <v>1156</v>
      </c>
      <c r="D557" s="97">
        <v>297</v>
      </c>
      <c r="E557" s="4" t="s">
        <v>10</v>
      </c>
      <c r="F557" s="89" t="s">
        <v>119</v>
      </c>
    </row>
    <row r="558" spans="1:6" x14ac:dyDescent="0.25">
      <c r="A558" s="89">
        <f t="shared" si="10"/>
        <v>555</v>
      </c>
      <c r="B558" s="89" t="s">
        <v>1191</v>
      </c>
      <c r="C558" s="4" t="s">
        <v>1156</v>
      </c>
      <c r="D558" s="97">
        <v>725.33333333333303</v>
      </c>
      <c r="E558" s="4" t="s">
        <v>10</v>
      </c>
      <c r="F558" s="89" t="s">
        <v>119</v>
      </c>
    </row>
    <row r="559" spans="1:6" x14ac:dyDescent="0.25">
      <c r="A559" s="89">
        <f t="shared" si="10"/>
        <v>556</v>
      </c>
      <c r="B559" s="89" t="s">
        <v>1192</v>
      </c>
      <c r="C559" s="4" t="s">
        <v>1156</v>
      </c>
      <c r="D559" s="97">
        <v>767.81333333333305</v>
      </c>
      <c r="E559" s="4" t="s">
        <v>10</v>
      </c>
      <c r="F559" s="89" t="s">
        <v>119</v>
      </c>
    </row>
    <row r="560" spans="1:6" x14ac:dyDescent="0.25">
      <c r="A560" s="89">
        <f t="shared" si="10"/>
        <v>557</v>
      </c>
      <c r="B560" s="89" t="s">
        <v>1114</v>
      </c>
      <c r="C560" s="4" t="s">
        <v>1156</v>
      </c>
      <c r="D560" s="97">
        <v>981.33333333333303</v>
      </c>
      <c r="E560" s="4" t="s">
        <v>10</v>
      </c>
      <c r="F560" s="89" t="s">
        <v>119</v>
      </c>
    </row>
    <row r="561" spans="1:6" x14ac:dyDescent="0.25">
      <c r="A561" s="89">
        <f t="shared" si="10"/>
        <v>558</v>
      </c>
      <c r="B561" s="89" t="s">
        <v>1129</v>
      </c>
      <c r="C561" s="4" t="s">
        <v>1156</v>
      </c>
      <c r="D561" s="97">
        <v>115.72</v>
      </c>
      <c r="E561" s="4" t="s">
        <v>10</v>
      </c>
      <c r="F561" s="89" t="s">
        <v>119</v>
      </c>
    </row>
    <row r="562" spans="1:6" x14ac:dyDescent="0.25">
      <c r="A562" s="89">
        <f t="shared" si="10"/>
        <v>559</v>
      </c>
      <c r="B562" s="89" t="s">
        <v>1135</v>
      </c>
      <c r="C562" s="4" t="s">
        <v>1156</v>
      </c>
      <c r="D562" s="97">
        <v>981.33333333333303</v>
      </c>
      <c r="E562" s="4" t="s">
        <v>10</v>
      </c>
      <c r="F562" s="89" t="s">
        <v>119</v>
      </c>
    </row>
    <row r="563" spans="1:6" x14ac:dyDescent="0.25">
      <c r="A563" s="89">
        <f t="shared" si="10"/>
        <v>560</v>
      </c>
      <c r="B563" s="89" t="s">
        <v>1128</v>
      </c>
      <c r="C563" s="4" t="s">
        <v>1156</v>
      </c>
      <c r="D563" s="97">
        <v>296.8</v>
      </c>
      <c r="E563" s="4" t="s">
        <v>10</v>
      </c>
      <c r="F563" s="89" t="s">
        <v>119</v>
      </c>
    </row>
    <row r="564" spans="1:6" x14ac:dyDescent="0.25">
      <c r="A564" s="89">
        <f t="shared" si="10"/>
        <v>561</v>
      </c>
      <c r="B564" s="89" t="s">
        <v>1193</v>
      </c>
      <c r="C564" s="4" t="s">
        <v>1156</v>
      </c>
      <c r="D564" s="97">
        <v>256</v>
      </c>
      <c r="E564" s="4" t="s">
        <v>10</v>
      </c>
      <c r="F564" s="89" t="s">
        <v>119</v>
      </c>
    </row>
    <row r="565" spans="1:6" x14ac:dyDescent="0.25">
      <c r="A565" s="89">
        <f t="shared" si="10"/>
        <v>562</v>
      </c>
      <c r="B565" s="89" t="s">
        <v>1194</v>
      </c>
      <c r="C565" s="4" t="s">
        <v>1156</v>
      </c>
      <c r="D565" s="97">
        <v>251.9</v>
      </c>
      <c r="E565" s="4" t="s">
        <v>10</v>
      </c>
      <c r="F565" s="89" t="s">
        <v>119</v>
      </c>
    </row>
    <row r="566" spans="1:6" x14ac:dyDescent="0.25">
      <c r="A566" s="89">
        <f t="shared" si="10"/>
        <v>563</v>
      </c>
      <c r="B566" s="89" t="s">
        <v>1195</v>
      </c>
      <c r="C566" s="4" t="s">
        <v>1156</v>
      </c>
      <c r="D566" s="97">
        <v>213.11760000000001</v>
      </c>
      <c r="E566" s="4" t="s">
        <v>10</v>
      </c>
      <c r="F566" s="89" t="s">
        <v>119</v>
      </c>
    </row>
    <row r="567" spans="1:6" x14ac:dyDescent="0.25">
      <c r="A567" s="89">
        <f t="shared" si="10"/>
        <v>564</v>
      </c>
      <c r="B567" s="89" t="s">
        <v>1196</v>
      </c>
      <c r="C567" s="4" t="s">
        <v>1156</v>
      </c>
      <c r="D567" s="97">
        <v>118.52</v>
      </c>
      <c r="E567" s="4" t="s">
        <v>10</v>
      </c>
      <c r="F567" s="89" t="s">
        <v>119</v>
      </c>
    </row>
    <row r="568" spans="1:6" x14ac:dyDescent="0.25">
      <c r="A568" s="89">
        <f t="shared" si="10"/>
        <v>565</v>
      </c>
      <c r="B568" s="89" t="s">
        <v>1197</v>
      </c>
      <c r="C568" s="4" t="s">
        <v>1156</v>
      </c>
      <c r="D568" s="97">
        <v>126.533333333333</v>
      </c>
      <c r="E568" s="4" t="s">
        <v>10</v>
      </c>
      <c r="F568" s="89" t="s">
        <v>119</v>
      </c>
    </row>
    <row r="569" spans="1:6" x14ac:dyDescent="0.25">
      <c r="A569" s="89">
        <f t="shared" si="10"/>
        <v>566</v>
      </c>
      <c r="B569" s="89" t="s">
        <v>1198</v>
      </c>
      <c r="C569" s="4" t="s">
        <v>1156</v>
      </c>
      <c r="D569" s="97">
        <v>725.04</v>
      </c>
      <c r="E569" s="4" t="s">
        <v>10</v>
      </c>
      <c r="F569" s="89" t="s">
        <v>119</v>
      </c>
    </row>
    <row r="570" spans="1:6" x14ac:dyDescent="0.25">
      <c r="A570" s="89">
        <f t="shared" si="10"/>
        <v>567</v>
      </c>
      <c r="B570" s="89" t="s">
        <v>1199</v>
      </c>
      <c r="C570" s="4" t="s">
        <v>1156</v>
      </c>
      <c r="D570" s="97">
        <v>228.46</v>
      </c>
      <c r="E570" s="4" t="s">
        <v>10</v>
      </c>
      <c r="F570" s="89" t="s">
        <v>119</v>
      </c>
    </row>
    <row r="571" spans="1:6" x14ac:dyDescent="0.25">
      <c r="A571" s="89">
        <f t="shared" si="10"/>
        <v>568</v>
      </c>
      <c r="B571" s="89" t="s">
        <v>1200</v>
      </c>
      <c r="C571" s="4" t="s">
        <v>1156</v>
      </c>
      <c r="D571" s="97">
        <v>341.07080000000002</v>
      </c>
      <c r="E571" s="4" t="s">
        <v>10</v>
      </c>
      <c r="F571" s="89" t="s">
        <v>119</v>
      </c>
    </row>
    <row r="572" spans="1:6" x14ac:dyDescent="0.25">
      <c r="A572" s="89">
        <f t="shared" si="10"/>
        <v>569</v>
      </c>
      <c r="B572" s="89" t="s">
        <v>1201</v>
      </c>
      <c r="C572" s="4" t="s">
        <v>1156</v>
      </c>
      <c r="D572" s="97">
        <v>222.6</v>
      </c>
      <c r="E572" s="4" t="s">
        <v>10</v>
      </c>
      <c r="F572" s="89" t="s">
        <v>119</v>
      </c>
    </row>
    <row r="573" spans="1:6" x14ac:dyDescent="0.25">
      <c r="A573" s="89">
        <f t="shared" si="10"/>
        <v>570</v>
      </c>
      <c r="B573" s="89" t="s">
        <v>1202</v>
      </c>
      <c r="C573" s="4" t="s">
        <v>1156</v>
      </c>
      <c r="D573" s="97">
        <v>145.66</v>
      </c>
      <c r="E573" s="4" t="s">
        <v>10</v>
      </c>
      <c r="F573" s="89" t="s">
        <v>119</v>
      </c>
    </row>
    <row r="574" spans="1:6" x14ac:dyDescent="0.25">
      <c r="A574" s="89">
        <f t="shared" si="10"/>
        <v>571</v>
      </c>
      <c r="B574" s="89" t="s">
        <v>1203</v>
      </c>
      <c r="C574" s="4" t="s">
        <v>1156</v>
      </c>
      <c r="D574" s="97">
        <v>255.8031</v>
      </c>
      <c r="E574" s="4" t="s">
        <v>10</v>
      </c>
      <c r="F574" s="89" t="s">
        <v>119</v>
      </c>
    </row>
    <row r="575" spans="1:6" x14ac:dyDescent="0.25">
      <c r="A575" s="89">
        <f t="shared" si="10"/>
        <v>572</v>
      </c>
      <c r="B575" s="89" t="s">
        <v>1204</v>
      </c>
      <c r="C575" s="4" t="s">
        <v>1156</v>
      </c>
      <c r="D575" s="97">
        <v>247.9</v>
      </c>
      <c r="E575" s="4" t="s">
        <v>10</v>
      </c>
      <c r="F575" s="89" t="s">
        <v>119</v>
      </c>
    </row>
    <row r="576" spans="1:6" x14ac:dyDescent="0.25">
      <c r="A576" s="89">
        <f t="shared" si="10"/>
        <v>573</v>
      </c>
      <c r="B576" s="89" t="s">
        <v>1205</v>
      </c>
      <c r="C576" s="4" t="s">
        <v>1156</v>
      </c>
      <c r="D576" s="97">
        <v>222.9</v>
      </c>
      <c r="E576" s="4" t="s">
        <v>10</v>
      </c>
      <c r="F576" s="89" t="s">
        <v>119</v>
      </c>
    </row>
    <row r="577" spans="1:6" x14ac:dyDescent="0.25">
      <c r="A577" s="89">
        <f t="shared" si="10"/>
        <v>574</v>
      </c>
      <c r="B577" s="89" t="s">
        <v>1206</v>
      </c>
      <c r="C577" s="4" t="s">
        <v>1156</v>
      </c>
      <c r="D577" s="97">
        <v>128</v>
      </c>
      <c r="E577" s="4" t="s">
        <v>10</v>
      </c>
      <c r="F577" s="89" t="s">
        <v>119</v>
      </c>
    </row>
    <row r="578" spans="1:6" x14ac:dyDescent="0.25">
      <c r="A578" s="89">
        <f t="shared" si="10"/>
        <v>575</v>
      </c>
      <c r="B578" s="89" t="s">
        <v>1207</v>
      </c>
      <c r="C578" s="4" t="s">
        <v>1156</v>
      </c>
      <c r="D578" s="97">
        <v>1050.8800000000001</v>
      </c>
      <c r="E578" s="4" t="s">
        <v>10</v>
      </c>
      <c r="F578" s="89" t="s">
        <v>119</v>
      </c>
    </row>
    <row r="579" spans="1:6" x14ac:dyDescent="0.25">
      <c r="A579" s="89">
        <f t="shared" si="10"/>
        <v>576</v>
      </c>
      <c r="B579" s="89" t="s">
        <v>1208</v>
      </c>
      <c r="C579" s="4" t="s">
        <v>1156</v>
      </c>
      <c r="D579" s="97">
        <v>1237.3333333333301</v>
      </c>
      <c r="E579" s="4" t="s">
        <v>10</v>
      </c>
      <c r="F579" s="89" t="s">
        <v>119</v>
      </c>
    </row>
    <row r="580" spans="1:6" x14ac:dyDescent="0.25">
      <c r="A580" s="89">
        <f t="shared" si="10"/>
        <v>577</v>
      </c>
      <c r="B580" s="89" t="s">
        <v>1209</v>
      </c>
      <c r="C580" s="4" t="s">
        <v>1156</v>
      </c>
      <c r="D580" s="97">
        <v>166.053333333333</v>
      </c>
      <c r="E580" s="4" t="s">
        <v>10</v>
      </c>
      <c r="F580" s="89" t="s">
        <v>119</v>
      </c>
    </row>
    <row r="581" spans="1:6" x14ac:dyDescent="0.25">
      <c r="A581" s="89">
        <f t="shared" si="10"/>
        <v>578</v>
      </c>
      <c r="B581" s="89" t="s">
        <v>1210</v>
      </c>
      <c r="C581" s="4" t="s">
        <v>1156</v>
      </c>
      <c r="D581" s="97">
        <v>121</v>
      </c>
      <c r="E581" s="4" t="s">
        <v>10</v>
      </c>
      <c r="F581" s="89" t="s">
        <v>119</v>
      </c>
    </row>
    <row r="582" spans="1:6" x14ac:dyDescent="0.25">
      <c r="A582" s="89">
        <f t="shared" si="10"/>
        <v>579</v>
      </c>
      <c r="B582" s="89" t="s">
        <v>1211</v>
      </c>
      <c r="C582" s="4" t="s">
        <v>1156</v>
      </c>
      <c r="D582" s="97">
        <v>213.333333333333</v>
      </c>
      <c r="E582" s="4" t="s">
        <v>10</v>
      </c>
      <c r="F582" s="89" t="s">
        <v>119</v>
      </c>
    </row>
    <row r="583" spans="1:6" x14ac:dyDescent="0.25">
      <c r="A583" s="89">
        <f t="shared" si="10"/>
        <v>580</v>
      </c>
      <c r="B583" s="89" t="s">
        <v>1212</v>
      </c>
      <c r="C583" s="4" t="s">
        <v>1156</v>
      </c>
      <c r="D583" s="97">
        <v>330.53333333333302</v>
      </c>
      <c r="E583" s="4" t="s">
        <v>10</v>
      </c>
      <c r="F583" s="89" t="s">
        <v>119</v>
      </c>
    </row>
    <row r="584" spans="1:6" x14ac:dyDescent="0.25">
      <c r="A584" s="89">
        <f t="shared" si="10"/>
        <v>581</v>
      </c>
      <c r="B584" s="89" t="s">
        <v>1213</v>
      </c>
      <c r="C584" s="4" t="s">
        <v>1156</v>
      </c>
      <c r="D584" s="97">
        <v>213.333333333333</v>
      </c>
      <c r="E584" s="4" t="s">
        <v>10</v>
      </c>
      <c r="F584" s="89" t="s">
        <v>119</v>
      </c>
    </row>
    <row r="585" spans="1:6" x14ac:dyDescent="0.25">
      <c r="A585" s="89">
        <f t="shared" si="10"/>
        <v>582</v>
      </c>
      <c r="B585" s="89" t="s">
        <v>1134</v>
      </c>
      <c r="C585" s="4" t="s">
        <v>1156</v>
      </c>
      <c r="D585" s="97">
        <v>185.88532799999999</v>
      </c>
      <c r="E585" s="4" t="s">
        <v>10</v>
      </c>
      <c r="F585" s="89" t="s">
        <v>119</v>
      </c>
    </row>
    <row r="586" spans="1:6" x14ac:dyDescent="0.25">
      <c r="A586" s="89">
        <f t="shared" si="10"/>
        <v>583</v>
      </c>
      <c r="B586" s="89" t="s">
        <v>1214</v>
      </c>
      <c r="C586" s="4" t="s">
        <v>1156</v>
      </c>
      <c r="D586" s="97">
        <v>335.86666666666702</v>
      </c>
      <c r="E586" s="4" t="s">
        <v>10</v>
      </c>
      <c r="F586" s="89" t="s">
        <v>119</v>
      </c>
    </row>
    <row r="587" spans="1:6" x14ac:dyDescent="0.25">
      <c r="A587" s="89">
        <f t="shared" si="10"/>
        <v>584</v>
      </c>
      <c r="B587" s="89" t="s">
        <v>1215</v>
      </c>
      <c r="C587" s="4" t="s">
        <v>1156</v>
      </c>
      <c r="D587" s="97">
        <v>120</v>
      </c>
      <c r="E587" s="4" t="s">
        <v>10</v>
      </c>
      <c r="F587" s="89" t="s">
        <v>119</v>
      </c>
    </row>
    <row r="588" spans="1:6" x14ac:dyDescent="0.25">
      <c r="A588" s="89">
        <f t="shared" si="10"/>
        <v>585</v>
      </c>
      <c r="B588" s="89" t="s">
        <v>1216</v>
      </c>
      <c r="C588" s="4" t="s">
        <v>1156</v>
      </c>
      <c r="D588" s="97">
        <v>128</v>
      </c>
      <c r="E588" s="4" t="s">
        <v>10</v>
      </c>
      <c r="F588" s="89" t="s">
        <v>119</v>
      </c>
    </row>
    <row r="589" spans="1:6" x14ac:dyDescent="0.25">
      <c r="A589" s="89">
        <f t="shared" si="10"/>
        <v>586</v>
      </c>
      <c r="B589" s="89" t="s">
        <v>1217</v>
      </c>
      <c r="C589" s="4" t="s">
        <v>1156</v>
      </c>
      <c r="D589" s="97">
        <v>134.26</v>
      </c>
      <c r="E589" s="4" t="s">
        <v>10</v>
      </c>
      <c r="F589" s="89" t="s">
        <v>119</v>
      </c>
    </row>
    <row r="590" spans="1:6" x14ac:dyDescent="0.25">
      <c r="A590" s="89">
        <f t="shared" si="10"/>
        <v>587</v>
      </c>
      <c r="B590" s="89" t="s">
        <v>1218</v>
      </c>
      <c r="C590" s="4" t="s">
        <v>1156</v>
      </c>
      <c r="D590" s="97">
        <v>260</v>
      </c>
      <c r="E590" s="4" t="s">
        <v>10</v>
      </c>
      <c r="F590" s="89" t="s">
        <v>119</v>
      </c>
    </row>
    <row r="591" spans="1:6" x14ac:dyDescent="0.25">
      <c r="A591" s="89">
        <f t="shared" si="10"/>
        <v>588</v>
      </c>
      <c r="B591" s="89" t="s">
        <v>1219</v>
      </c>
      <c r="C591" s="4" t="s">
        <v>1156</v>
      </c>
      <c r="D591" s="97">
        <v>142</v>
      </c>
      <c r="E591" s="4" t="s">
        <v>10</v>
      </c>
      <c r="F591" s="89" t="s">
        <v>119</v>
      </c>
    </row>
    <row r="592" spans="1:6" x14ac:dyDescent="0.25">
      <c r="A592" s="89">
        <f t="shared" si="10"/>
        <v>589</v>
      </c>
      <c r="B592" s="89" t="s">
        <v>1220</v>
      </c>
      <c r="C592" s="4" t="s">
        <v>1156</v>
      </c>
      <c r="D592" s="97">
        <v>130</v>
      </c>
      <c r="E592" s="4" t="s">
        <v>10</v>
      </c>
      <c r="F592" s="89" t="s">
        <v>119</v>
      </c>
    </row>
    <row r="593" spans="1:6" x14ac:dyDescent="0.25">
      <c r="A593" s="89">
        <f t="shared" si="10"/>
        <v>590</v>
      </c>
      <c r="B593" s="89" t="s">
        <v>1221</v>
      </c>
      <c r="C593" s="4" t="s">
        <v>1156</v>
      </c>
      <c r="D593" s="97">
        <v>354.98</v>
      </c>
      <c r="E593" s="4" t="s">
        <v>10</v>
      </c>
      <c r="F593" s="89" t="s">
        <v>119</v>
      </c>
    </row>
    <row r="594" spans="1:6" x14ac:dyDescent="0.25">
      <c r="A594" s="89">
        <f t="shared" si="10"/>
        <v>591</v>
      </c>
      <c r="B594" s="89" t="s">
        <v>1222</v>
      </c>
      <c r="C594" s="4" t="s">
        <v>1156</v>
      </c>
      <c r="D594" s="97">
        <v>297.2</v>
      </c>
      <c r="E594" s="4" t="s">
        <v>10</v>
      </c>
      <c r="F594" s="89" t="s">
        <v>119</v>
      </c>
    </row>
    <row r="595" spans="1:6" x14ac:dyDescent="0.25">
      <c r="A595" s="89">
        <f t="shared" si="10"/>
        <v>592</v>
      </c>
      <c r="B595" s="89" t="s">
        <v>1223</v>
      </c>
      <c r="C595" s="4" t="s">
        <v>1156</v>
      </c>
      <c r="D595" s="97">
        <v>349.255</v>
      </c>
      <c r="E595" s="4" t="s">
        <v>10</v>
      </c>
      <c r="F595" s="89" t="s">
        <v>119</v>
      </c>
    </row>
    <row r="596" spans="1:6" x14ac:dyDescent="0.25">
      <c r="A596" s="89">
        <f t="shared" si="10"/>
        <v>593</v>
      </c>
      <c r="B596" s="89" t="s">
        <v>1224</v>
      </c>
      <c r="C596" s="4" t="s">
        <v>1156</v>
      </c>
      <c r="D596" s="97">
        <v>213.333333333333</v>
      </c>
      <c r="E596" s="4" t="s">
        <v>10</v>
      </c>
      <c r="F596" s="89" t="s">
        <v>119</v>
      </c>
    </row>
    <row r="597" spans="1:6" x14ac:dyDescent="0.25">
      <c r="A597" s="89">
        <f t="shared" si="10"/>
        <v>594</v>
      </c>
      <c r="B597" s="89" t="s">
        <v>1225</v>
      </c>
      <c r="C597" s="4" t="s">
        <v>1156</v>
      </c>
      <c r="D597" s="97">
        <v>704</v>
      </c>
      <c r="E597" s="4" t="s">
        <v>10</v>
      </c>
      <c r="F597" s="89" t="s">
        <v>119</v>
      </c>
    </row>
    <row r="598" spans="1:6" x14ac:dyDescent="0.25">
      <c r="A598" s="89">
        <f t="shared" si="10"/>
        <v>595</v>
      </c>
      <c r="B598" s="89" t="s">
        <v>1226</v>
      </c>
      <c r="C598" s="4" t="s">
        <v>1156</v>
      </c>
      <c r="D598" s="97">
        <v>300</v>
      </c>
      <c r="E598" s="4" t="s">
        <v>10</v>
      </c>
      <c r="F598" s="89" t="s">
        <v>119</v>
      </c>
    </row>
    <row r="599" spans="1:6" x14ac:dyDescent="0.25">
      <c r="A599" s="89">
        <f t="shared" si="10"/>
        <v>596</v>
      </c>
      <c r="B599" s="89" t="s">
        <v>1227</v>
      </c>
      <c r="C599" s="4" t="s">
        <v>1156</v>
      </c>
      <c r="D599" s="97">
        <v>256</v>
      </c>
      <c r="E599" s="4" t="s">
        <v>10</v>
      </c>
      <c r="F599" s="89" t="s">
        <v>119</v>
      </c>
    </row>
    <row r="600" spans="1:6" x14ac:dyDescent="0.25">
      <c r="A600" s="89">
        <f t="shared" si="10"/>
        <v>597</v>
      </c>
      <c r="B600" s="89" t="s">
        <v>1228</v>
      </c>
      <c r="C600" s="4" t="s">
        <v>1156</v>
      </c>
      <c r="D600" s="97">
        <v>143</v>
      </c>
      <c r="E600" s="4" t="s">
        <v>10</v>
      </c>
      <c r="F600" s="89" t="s">
        <v>119</v>
      </c>
    </row>
    <row r="601" spans="1:6" x14ac:dyDescent="0.25">
      <c r="A601" s="89">
        <f t="shared" si="10"/>
        <v>598</v>
      </c>
      <c r="B601" s="89" t="s">
        <v>1229</v>
      </c>
      <c r="C601" s="4" t="s">
        <v>1156</v>
      </c>
      <c r="D601" s="97">
        <v>285</v>
      </c>
      <c r="E601" s="4" t="s">
        <v>10</v>
      </c>
      <c r="F601" s="89" t="s">
        <v>119</v>
      </c>
    </row>
    <row r="602" spans="1:6" x14ac:dyDescent="0.25">
      <c r="A602" s="89">
        <f t="shared" si="10"/>
        <v>599</v>
      </c>
      <c r="B602" s="89" t="s">
        <v>1230</v>
      </c>
      <c r="C602" s="4" t="s">
        <v>1156</v>
      </c>
      <c r="D602" s="97">
        <v>280</v>
      </c>
      <c r="E602" s="4" t="s">
        <v>10</v>
      </c>
      <c r="F602" s="89" t="s">
        <v>119</v>
      </c>
    </row>
    <row r="603" spans="1:6" x14ac:dyDescent="0.25">
      <c r="A603" s="89">
        <f t="shared" si="10"/>
        <v>600</v>
      </c>
      <c r="B603" s="89" t="s">
        <v>1231</v>
      </c>
      <c r="C603" s="4" t="s">
        <v>1156</v>
      </c>
      <c r="D603" s="97">
        <v>298.66666666666703</v>
      </c>
      <c r="E603" s="4" t="s">
        <v>10</v>
      </c>
      <c r="F603" s="89" t="s">
        <v>119</v>
      </c>
    </row>
    <row r="604" spans="1:6" x14ac:dyDescent="0.25">
      <c r="A604" s="89">
        <f t="shared" si="10"/>
        <v>601</v>
      </c>
      <c r="B604" s="89" t="s">
        <v>1232</v>
      </c>
      <c r="C604" s="4" t="s">
        <v>1156</v>
      </c>
      <c r="D604" s="97">
        <v>280</v>
      </c>
      <c r="E604" s="4" t="s">
        <v>10</v>
      </c>
      <c r="F604" s="89" t="s">
        <v>119</v>
      </c>
    </row>
    <row r="605" spans="1:6" x14ac:dyDescent="0.25">
      <c r="A605" s="89">
        <f t="shared" si="10"/>
        <v>602</v>
      </c>
      <c r="B605" s="89" t="s">
        <v>1219</v>
      </c>
      <c r="C605" s="4" t="s">
        <v>1156</v>
      </c>
      <c r="D605" s="97">
        <v>143</v>
      </c>
      <c r="E605" s="4" t="s">
        <v>10</v>
      </c>
      <c r="F605" s="89" t="s">
        <v>119</v>
      </c>
    </row>
    <row r="606" spans="1:6" x14ac:dyDescent="0.25">
      <c r="A606" s="89">
        <f t="shared" si="10"/>
        <v>603</v>
      </c>
      <c r="B606" s="89" t="s">
        <v>1218</v>
      </c>
      <c r="C606" s="4" t="s">
        <v>1156</v>
      </c>
      <c r="D606" s="97">
        <v>196</v>
      </c>
      <c r="E606" s="4" t="s">
        <v>10</v>
      </c>
      <c r="F606" s="89" t="s">
        <v>119</v>
      </c>
    </row>
    <row r="607" spans="1:6" x14ac:dyDescent="0.25">
      <c r="A607" s="89">
        <f t="shared" si="10"/>
        <v>604</v>
      </c>
      <c r="B607" s="89" t="s">
        <v>1233</v>
      </c>
      <c r="C607" s="4" t="s">
        <v>1156</v>
      </c>
      <c r="D607" s="97">
        <v>196</v>
      </c>
      <c r="E607" s="4" t="s">
        <v>10</v>
      </c>
      <c r="F607" s="89" t="s">
        <v>119</v>
      </c>
    </row>
    <row r="608" spans="1:6" x14ac:dyDescent="0.25">
      <c r="A608" s="89">
        <f t="shared" si="10"/>
        <v>605</v>
      </c>
      <c r="B608" s="89" t="s">
        <v>1234</v>
      </c>
      <c r="C608" s="4" t="s">
        <v>1156</v>
      </c>
      <c r="D608" s="97">
        <v>560</v>
      </c>
      <c r="E608" s="4" t="s">
        <v>10</v>
      </c>
      <c r="F608" s="89" t="s">
        <v>119</v>
      </c>
    </row>
    <row r="609" spans="1:6" x14ac:dyDescent="0.25">
      <c r="A609" s="89">
        <f t="shared" si="10"/>
        <v>606</v>
      </c>
      <c r="B609" s="89" t="s">
        <v>1206</v>
      </c>
      <c r="C609" s="4" t="s">
        <v>1156</v>
      </c>
      <c r="D609" s="97">
        <v>128</v>
      </c>
      <c r="E609" s="4" t="s">
        <v>10</v>
      </c>
      <c r="F609" s="89" t="s">
        <v>119</v>
      </c>
    </row>
    <row r="610" spans="1:6" x14ac:dyDescent="0.25">
      <c r="A610" s="89">
        <f t="shared" si="10"/>
        <v>607</v>
      </c>
      <c r="B610" s="89" t="s">
        <v>1235</v>
      </c>
      <c r="C610" s="4" t="s">
        <v>1156</v>
      </c>
      <c r="D610" s="97">
        <v>346.46</v>
      </c>
      <c r="E610" s="4" t="s">
        <v>10</v>
      </c>
      <c r="F610" s="89" t="s">
        <v>119</v>
      </c>
    </row>
    <row r="611" spans="1:6" x14ac:dyDescent="0.25">
      <c r="A611" s="89">
        <f t="shared" si="10"/>
        <v>608</v>
      </c>
      <c r="B611" s="89" t="s">
        <v>1236</v>
      </c>
      <c r="C611" s="4" t="s">
        <v>1237</v>
      </c>
      <c r="D611" s="97">
        <v>119.9926</v>
      </c>
      <c r="E611" s="4" t="s">
        <v>10</v>
      </c>
      <c r="F611" s="89" t="s">
        <v>119</v>
      </c>
    </row>
    <row r="612" spans="1:6" x14ac:dyDescent="0.25">
      <c r="A612" s="89">
        <f t="shared" si="10"/>
        <v>609</v>
      </c>
      <c r="B612" s="89" t="s">
        <v>1238</v>
      </c>
      <c r="C612" s="4" t="s">
        <v>1237</v>
      </c>
      <c r="D612" s="97">
        <v>255.16</v>
      </c>
      <c r="E612" s="4" t="s">
        <v>10</v>
      </c>
      <c r="F612" s="89" t="s">
        <v>119</v>
      </c>
    </row>
    <row r="613" spans="1:6" x14ac:dyDescent="0.25">
      <c r="A613" s="89">
        <f t="shared" si="10"/>
        <v>610</v>
      </c>
      <c r="B613" s="89" t="s">
        <v>1239</v>
      </c>
      <c r="C613" s="4" t="s">
        <v>1237</v>
      </c>
      <c r="D613" s="97">
        <v>342.16666666666703</v>
      </c>
      <c r="E613" s="4" t="s">
        <v>10</v>
      </c>
      <c r="F613" s="89" t="s">
        <v>119</v>
      </c>
    </row>
    <row r="614" spans="1:6" x14ac:dyDescent="0.25">
      <c r="A614" s="89">
        <f t="shared" si="10"/>
        <v>611</v>
      </c>
      <c r="B614" s="89" t="s">
        <v>1240</v>
      </c>
      <c r="C614" s="4" t="s">
        <v>1237</v>
      </c>
      <c r="D614" s="97">
        <v>153.81333333333299</v>
      </c>
      <c r="E614" s="4" t="s">
        <v>10</v>
      </c>
      <c r="F614" s="89" t="s">
        <v>119</v>
      </c>
    </row>
    <row r="615" spans="1:6" x14ac:dyDescent="0.25">
      <c r="A615" s="89">
        <f t="shared" si="10"/>
        <v>612</v>
      </c>
      <c r="B615" s="89" t="s">
        <v>1241</v>
      </c>
      <c r="C615" s="4" t="s">
        <v>1237</v>
      </c>
      <c r="D615" s="97">
        <v>465.67333333333301</v>
      </c>
      <c r="E615" s="4" t="s">
        <v>10</v>
      </c>
      <c r="F615" s="89" t="s">
        <v>119</v>
      </c>
    </row>
    <row r="616" spans="1:6" x14ac:dyDescent="0.25">
      <c r="A616" s="89">
        <f t="shared" si="10"/>
        <v>613</v>
      </c>
      <c r="B616" s="89" t="s">
        <v>1242</v>
      </c>
      <c r="C616" s="4" t="s">
        <v>1243</v>
      </c>
      <c r="D616" s="97">
        <v>558.43333333333305</v>
      </c>
      <c r="E616" s="4" t="s">
        <v>10</v>
      </c>
      <c r="F616" s="89" t="s">
        <v>119</v>
      </c>
    </row>
    <row r="617" spans="1:6" x14ac:dyDescent="0.25">
      <c r="A617" s="89">
        <f t="shared" si="10"/>
        <v>614</v>
      </c>
      <c r="B617" s="89" t="s">
        <v>1244</v>
      </c>
      <c r="C617" s="4" t="s">
        <v>1243</v>
      </c>
      <c r="D617" s="97">
        <v>288</v>
      </c>
      <c r="E617" s="4" t="s">
        <v>10</v>
      </c>
      <c r="F617" s="89" t="s">
        <v>119</v>
      </c>
    </row>
    <row r="618" spans="1:6" x14ac:dyDescent="0.25">
      <c r="A618" s="89">
        <f t="shared" ref="A618:A663" si="11">ROW()-3</f>
        <v>615</v>
      </c>
      <c r="B618" s="89" t="s">
        <v>1245</v>
      </c>
      <c r="C618" s="4" t="s">
        <v>1243</v>
      </c>
      <c r="D618" s="97">
        <v>224</v>
      </c>
      <c r="E618" s="4" t="s">
        <v>10</v>
      </c>
      <c r="F618" s="89" t="s">
        <v>119</v>
      </c>
    </row>
    <row r="619" spans="1:6" x14ac:dyDescent="0.25">
      <c r="A619" s="89">
        <f t="shared" si="11"/>
        <v>616</v>
      </c>
      <c r="B619" s="89" t="s">
        <v>1246</v>
      </c>
      <c r="C619" s="4" t="s">
        <v>1243</v>
      </c>
      <c r="D619" s="97">
        <v>256</v>
      </c>
      <c r="E619" s="4" t="s">
        <v>10</v>
      </c>
      <c r="F619" s="89" t="s">
        <v>119</v>
      </c>
    </row>
    <row r="620" spans="1:6" x14ac:dyDescent="0.25">
      <c r="A620" s="89">
        <f t="shared" si="11"/>
        <v>617</v>
      </c>
      <c r="B620" s="89" t="s">
        <v>1247</v>
      </c>
      <c r="C620" s="4" t="s">
        <v>1243</v>
      </c>
      <c r="D620" s="97">
        <v>289.3</v>
      </c>
      <c r="E620" s="4" t="s">
        <v>10</v>
      </c>
      <c r="F620" s="89" t="s">
        <v>119</v>
      </c>
    </row>
    <row r="621" spans="1:6" x14ac:dyDescent="0.25">
      <c r="A621" s="89">
        <f t="shared" si="11"/>
        <v>618</v>
      </c>
      <c r="B621" s="89" t="s">
        <v>1248</v>
      </c>
      <c r="C621" s="4" t="s">
        <v>1243</v>
      </c>
      <c r="D621" s="97">
        <v>855.83333333333303</v>
      </c>
      <c r="E621" s="4" t="s">
        <v>10</v>
      </c>
      <c r="F621" s="89" t="s">
        <v>119</v>
      </c>
    </row>
    <row r="622" spans="1:6" x14ac:dyDescent="0.25">
      <c r="A622" s="89">
        <f t="shared" si="11"/>
        <v>619</v>
      </c>
      <c r="B622" s="89" t="s">
        <v>1249</v>
      </c>
      <c r="C622" s="4" t="s">
        <v>1243</v>
      </c>
      <c r="D622" s="97">
        <v>854.6</v>
      </c>
      <c r="E622" s="4" t="s">
        <v>10</v>
      </c>
      <c r="F622" s="89" t="s">
        <v>119</v>
      </c>
    </row>
    <row r="623" spans="1:6" x14ac:dyDescent="0.25">
      <c r="A623" s="89">
        <f t="shared" si="11"/>
        <v>620</v>
      </c>
      <c r="B623" s="89" t="s">
        <v>1250</v>
      </c>
      <c r="C623" s="4" t="s">
        <v>1243</v>
      </c>
      <c r="D623" s="97">
        <v>256.625</v>
      </c>
      <c r="E623" s="4" t="s">
        <v>10</v>
      </c>
      <c r="F623" s="89" t="s">
        <v>119</v>
      </c>
    </row>
    <row r="624" spans="1:6" x14ac:dyDescent="0.25">
      <c r="A624" s="89">
        <f t="shared" si="11"/>
        <v>621</v>
      </c>
      <c r="B624" s="89" t="s">
        <v>1251</v>
      </c>
      <c r="C624" s="4" t="s">
        <v>1243</v>
      </c>
      <c r="D624" s="97">
        <v>1748.9666666666701</v>
      </c>
      <c r="E624" s="4" t="s">
        <v>10</v>
      </c>
      <c r="F624" s="89" t="s">
        <v>119</v>
      </c>
    </row>
    <row r="625" spans="1:6" x14ac:dyDescent="0.25">
      <c r="A625" s="89">
        <f t="shared" si="11"/>
        <v>622</v>
      </c>
      <c r="B625" s="89" t="s">
        <v>1252</v>
      </c>
      <c r="C625" s="4" t="s">
        <v>1243</v>
      </c>
      <c r="D625" s="97">
        <v>120</v>
      </c>
      <c r="E625" s="4" t="s">
        <v>10</v>
      </c>
      <c r="F625" s="89" t="s">
        <v>119</v>
      </c>
    </row>
    <row r="626" spans="1:6" x14ac:dyDescent="0.25">
      <c r="A626" s="89">
        <f t="shared" si="11"/>
        <v>623</v>
      </c>
      <c r="B626" s="89" t="s">
        <v>1253</v>
      </c>
      <c r="C626" s="4" t="s">
        <v>1243</v>
      </c>
      <c r="D626" s="97">
        <v>559.96666666666704</v>
      </c>
      <c r="E626" s="4" t="s">
        <v>10</v>
      </c>
      <c r="F626" s="89" t="s">
        <v>119</v>
      </c>
    </row>
    <row r="627" spans="1:6" x14ac:dyDescent="0.25">
      <c r="A627" s="89">
        <f t="shared" si="11"/>
        <v>624</v>
      </c>
      <c r="B627" s="89" t="s">
        <v>1254</v>
      </c>
      <c r="C627" s="4" t="s">
        <v>1243</v>
      </c>
      <c r="D627" s="97">
        <v>216.97499999999999</v>
      </c>
      <c r="E627" s="4" t="s">
        <v>10</v>
      </c>
      <c r="F627" s="89" t="s">
        <v>119</v>
      </c>
    </row>
    <row r="628" spans="1:6" x14ac:dyDescent="0.25">
      <c r="A628" s="89">
        <f t="shared" si="11"/>
        <v>625</v>
      </c>
      <c r="B628" s="89" t="s">
        <v>1255</v>
      </c>
      <c r="C628" s="4" t="s">
        <v>1243</v>
      </c>
      <c r="D628" s="97">
        <v>1261.00133333333</v>
      </c>
      <c r="E628" s="4" t="s">
        <v>10</v>
      </c>
      <c r="F628" s="89" t="s">
        <v>119</v>
      </c>
    </row>
    <row r="629" spans="1:6" x14ac:dyDescent="0.25">
      <c r="A629" s="89">
        <f t="shared" si="11"/>
        <v>626</v>
      </c>
      <c r="B629" s="89" t="s">
        <v>1256</v>
      </c>
      <c r="C629" s="4" t="s">
        <v>1243</v>
      </c>
      <c r="D629" s="97">
        <v>269.97500000000002</v>
      </c>
      <c r="E629" s="4" t="s">
        <v>10</v>
      </c>
      <c r="F629" s="89" t="s">
        <v>119</v>
      </c>
    </row>
    <row r="630" spans="1:6" x14ac:dyDescent="0.25">
      <c r="A630" s="89">
        <f t="shared" si="11"/>
        <v>627</v>
      </c>
      <c r="B630" s="89" t="s">
        <v>1257</v>
      </c>
      <c r="C630" s="4" t="s">
        <v>1243</v>
      </c>
      <c r="D630" s="97">
        <v>172</v>
      </c>
      <c r="E630" s="4" t="s">
        <v>10</v>
      </c>
      <c r="F630" s="89" t="s">
        <v>119</v>
      </c>
    </row>
    <row r="631" spans="1:6" x14ac:dyDescent="0.25">
      <c r="A631" s="89">
        <f t="shared" si="11"/>
        <v>628</v>
      </c>
      <c r="B631" s="89" t="s">
        <v>1258</v>
      </c>
      <c r="C631" s="4" t="s">
        <v>1243</v>
      </c>
      <c r="D631" s="97">
        <v>1109.2333333333299</v>
      </c>
      <c r="E631" s="4" t="s">
        <v>10</v>
      </c>
      <c r="F631" s="89" t="s">
        <v>119</v>
      </c>
    </row>
    <row r="632" spans="1:6" x14ac:dyDescent="0.25">
      <c r="A632" s="89">
        <f t="shared" si="11"/>
        <v>629</v>
      </c>
      <c r="B632" s="89" t="s">
        <v>1259</v>
      </c>
      <c r="C632" s="4" t="s">
        <v>1243</v>
      </c>
      <c r="D632" s="97">
        <v>224</v>
      </c>
      <c r="E632" s="4" t="s">
        <v>10</v>
      </c>
      <c r="F632" s="89" t="s">
        <v>119</v>
      </c>
    </row>
    <row r="633" spans="1:6" x14ac:dyDescent="0.25">
      <c r="A633" s="89">
        <f t="shared" si="11"/>
        <v>630</v>
      </c>
      <c r="B633" s="89" t="s">
        <v>1260</v>
      </c>
      <c r="C633" s="4" t="s">
        <v>1243</v>
      </c>
      <c r="D633" s="97">
        <v>202.125</v>
      </c>
      <c r="E633" s="4" t="s">
        <v>10</v>
      </c>
      <c r="F633" s="89" t="s">
        <v>119</v>
      </c>
    </row>
    <row r="634" spans="1:6" x14ac:dyDescent="0.25">
      <c r="A634" s="89">
        <f t="shared" si="11"/>
        <v>631</v>
      </c>
      <c r="B634" s="89" t="s">
        <v>1261</v>
      </c>
      <c r="C634" s="4" t="s">
        <v>1243</v>
      </c>
      <c r="D634" s="97">
        <v>239.98</v>
      </c>
      <c r="E634" s="4" t="s">
        <v>10</v>
      </c>
      <c r="F634" s="89" t="s">
        <v>119</v>
      </c>
    </row>
    <row r="635" spans="1:6" x14ac:dyDescent="0.25">
      <c r="A635" s="89">
        <f t="shared" si="11"/>
        <v>632</v>
      </c>
      <c r="B635" s="89" t="s">
        <v>1262</v>
      </c>
      <c r="C635" s="4" t="s">
        <v>1243</v>
      </c>
      <c r="D635" s="97">
        <v>216.96</v>
      </c>
      <c r="E635" s="4" t="s">
        <v>10</v>
      </c>
      <c r="F635" s="89" t="s">
        <v>119</v>
      </c>
    </row>
    <row r="636" spans="1:6" x14ac:dyDescent="0.25">
      <c r="A636" s="89">
        <f t="shared" si="11"/>
        <v>633</v>
      </c>
      <c r="B636" s="89" t="s">
        <v>1263</v>
      </c>
      <c r="C636" s="4" t="s">
        <v>1243</v>
      </c>
      <c r="D636" s="97">
        <v>235.23699999999999</v>
      </c>
      <c r="E636" s="4" t="s">
        <v>10</v>
      </c>
      <c r="F636" s="89" t="s">
        <v>119</v>
      </c>
    </row>
    <row r="637" spans="1:6" x14ac:dyDescent="0.25">
      <c r="A637" s="89">
        <f t="shared" si="11"/>
        <v>634</v>
      </c>
      <c r="B637" s="89" t="s">
        <v>1264</v>
      </c>
      <c r="C637" s="4" t="s">
        <v>1243</v>
      </c>
      <c r="D637" s="97">
        <v>210</v>
      </c>
      <c r="E637" s="4" t="s">
        <v>10</v>
      </c>
      <c r="F637" s="89" t="s">
        <v>119</v>
      </c>
    </row>
    <row r="638" spans="1:6" x14ac:dyDescent="0.25">
      <c r="A638" s="89">
        <f t="shared" si="11"/>
        <v>635</v>
      </c>
      <c r="B638" s="89" t="s">
        <v>1265</v>
      </c>
      <c r="C638" s="4" t="s">
        <v>1243</v>
      </c>
      <c r="D638" s="97">
        <v>433.83333333333297</v>
      </c>
      <c r="E638" s="4" t="s">
        <v>10</v>
      </c>
      <c r="F638" s="89" t="s">
        <v>119</v>
      </c>
    </row>
    <row r="639" spans="1:6" x14ac:dyDescent="0.25">
      <c r="A639" s="89">
        <f t="shared" si="11"/>
        <v>636</v>
      </c>
      <c r="B639" s="89" t="s">
        <v>1266</v>
      </c>
      <c r="C639" s="4" t="s">
        <v>1243</v>
      </c>
      <c r="D639" s="97">
        <v>875.14666666666699</v>
      </c>
      <c r="E639" s="4" t="s">
        <v>10</v>
      </c>
      <c r="F639" s="89" t="s">
        <v>119</v>
      </c>
    </row>
    <row r="640" spans="1:6" x14ac:dyDescent="0.25">
      <c r="A640" s="89">
        <f t="shared" si="11"/>
        <v>637</v>
      </c>
      <c r="B640" s="89" t="s">
        <v>1267</v>
      </c>
      <c r="C640" s="4" t="s">
        <v>1243</v>
      </c>
      <c r="D640" s="97">
        <v>111.98</v>
      </c>
      <c r="E640" s="4" t="s">
        <v>10</v>
      </c>
      <c r="F640" s="89" t="s">
        <v>119</v>
      </c>
    </row>
    <row r="641" spans="1:6" x14ac:dyDescent="0.25">
      <c r="A641" s="89">
        <f t="shared" si="11"/>
        <v>638</v>
      </c>
      <c r="B641" s="89" t="s">
        <v>1268</v>
      </c>
      <c r="C641" s="4" t="s">
        <v>1243</v>
      </c>
      <c r="D641" s="97">
        <v>239.02</v>
      </c>
      <c r="E641" s="4" t="s">
        <v>10</v>
      </c>
      <c r="F641" s="89" t="s">
        <v>119</v>
      </c>
    </row>
    <row r="642" spans="1:6" x14ac:dyDescent="0.25">
      <c r="A642" s="89">
        <f t="shared" si="11"/>
        <v>639</v>
      </c>
      <c r="B642" s="89" t="s">
        <v>1269</v>
      </c>
      <c r="C642" s="4" t="s">
        <v>1243</v>
      </c>
      <c r="D642" s="97">
        <v>224</v>
      </c>
      <c r="E642" s="4" t="s">
        <v>10</v>
      </c>
      <c r="F642" s="89" t="s">
        <v>119</v>
      </c>
    </row>
    <row r="643" spans="1:6" x14ac:dyDescent="0.25">
      <c r="A643" s="89">
        <f t="shared" si="11"/>
        <v>640</v>
      </c>
      <c r="B643" s="89" t="s">
        <v>1270</v>
      </c>
      <c r="C643" s="4" t="s">
        <v>1243</v>
      </c>
      <c r="D643" s="97">
        <v>239.92500000000001</v>
      </c>
      <c r="E643" s="4" t="s">
        <v>10</v>
      </c>
      <c r="F643" s="89" t="s">
        <v>119</v>
      </c>
    </row>
    <row r="644" spans="1:6" x14ac:dyDescent="0.25">
      <c r="A644" s="89">
        <f t="shared" si="11"/>
        <v>641</v>
      </c>
      <c r="B644" s="89" t="s">
        <v>1271</v>
      </c>
      <c r="C644" s="4" t="s">
        <v>1243</v>
      </c>
      <c r="D644" s="97">
        <v>224</v>
      </c>
      <c r="E644" s="4" t="s">
        <v>10</v>
      </c>
      <c r="F644" s="89" t="s">
        <v>119</v>
      </c>
    </row>
    <row r="645" spans="1:6" x14ac:dyDescent="0.25">
      <c r="A645" s="89">
        <f t="shared" si="11"/>
        <v>642</v>
      </c>
      <c r="B645" s="89" t="s">
        <v>656</v>
      </c>
      <c r="C645" s="4" t="s">
        <v>1243</v>
      </c>
      <c r="D645" s="97">
        <v>248.77984799999999</v>
      </c>
      <c r="E645" s="4" t="s">
        <v>10</v>
      </c>
      <c r="F645" s="89" t="s">
        <v>119</v>
      </c>
    </row>
    <row r="646" spans="1:6" x14ac:dyDescent="0.25">
      <c r="A646" s="89">
        <f t="shared" si="11"/>
        <v>643</v>
      </c>
      <c r="B646" s="89" t="s">
        <v>1272</v>
      </c>
      <c r="C646" s="4" t="s">
        <v>1243</v>
      </c>
      <c r="D646" s="97">
        <v>223.11510000000001</v>
      </c>
      <c r="E646" s="4" t="s">
        <v>10</v>
      </c>
      <c r="F646" s="89" t="s">
        <v>119</v>
      </c>
    </row>
    <row r="647" spans="1:6" x14ac:dyDescent="0.25">
      <c r="A647" s="89">
        <f t="shared" si="11"/>
        <v>644</v>
      </c>
      <c r="B647" s="89" t="s">
        <v>1273</v>
      </c>
      <c r="C647" s="4" t="s">
        <v>1243</v>
      </c>
      <c r="D647" s="97">
        <v>268.11174699999998</v>
      </c>
      <c r="E647" s="4" t="s">
        <v>10</v>
      </c>
      <c r="F647" s="89" t="s">
        <v>119</v>
      </c>
    </row>
    <row r="648" spans="1:6" x14ac:dyDescent="0.25">
      <c r="A648" s="89">
        <f t="shared" si="11"/>
        <v>645</v>
      </c>
      <c r="B648" s="89" t="s">
        <v>1174</v>
      </c>
      <c r="C648" s="4" t="s">
        <v>1243</v>
      </c>
      <c r="D648" s="97">
        <v>879.93333333333305</v>
      </c>
      <c r="E648" s="4" t="s">
        <v>10</v>
      </c>
      <c r="F648" s="89" t="s">
        <v>119</v>
      </c>
    </row>
    <row r="649" spans="1:6" x14ac:dyDescent="0.25">
      <c r="A649" s="89">
        <f t="shared" si="11"/>
        <v>646</v>
      </c>
      <c r="B649" s="89" t="s">
        <v>1164</v>
      </c>
      <c r="C649" s="4" t="s">
        <v>1243</v>
      </c>
      <c r="D649" s="97">
        <v>709.16666666666697</v>
      </c>
      <c r="E649" s="4" t="s">
        <v>10</v>
      </c>
      <c r="F649" s="89" t="s">
        <v>119</v>
      </c>
    </row>
    <row r="650" spans="1:6" x14ac:dyDescent="0.25">
      <c r="A650" s="89">
        <f t="shared" si="11"/>
        <v>647</v>
      </c>
      <c r="B650" s="89" t="s">
        <v>1274</v>
      </c>
      <c r="C650" s="4" t="s">
        <v>1243</v>
      </c>
      <c r="D650" s="97">
        <v>420</v>
      </c>
      <c r="E650" s="4" t="s">
        <v>10</v>
      </c>
      <c r="F650" s="89" t="s">
        <v>119</v>
      </c>
    </row>
    <row r="651" spans="1:6" x14ac:dyDescent="0.25">
      <c r="A651" s="89">
        <f t="shared" si="11"/>
        <v>648</v>
      </c>
      <c r="B651" s="89" t="s">
        <v>1275</v>
      </c>
      <c r="C651" s="4" t="s">
        <v>1243</v>
      </c>
      <c r="D651" s="97">
        <v>138.2637</v>
      </c>
      <c r="E651" s="4" t="s">
        <v>10</v>
      </c>
      <c r="F651" s="89" t="s">
        <v>119</v>
      </c>
    </row>
    <row r="652" spans="1:6" x14ac:dyDescent="0.25">
      <c r="A652" s="89">
        <f t="shared" si="11"/>
        <v>649</v>
      </c>
      <c r="B652" s="89" t="s">
        <v>1276</v>
      </c>
      <c r="C652" s="4" t="s">
        <v>1243</v>
      </c>
      <c r="D652" s="97">
        <v>240</v>
      </c>
      <c r="E652" s="4" t="s">
        <v>10</v>
      </c>
      <c r="F652" s="89" t="s">
        <v>119</v>
      </c>
    </row>
    <row r="653" spans="1:6" x14ac:dyDescent="0.25">
      <c r="A653" s="89">
        <f t="shared" si="11"/>
        <v>650</v>
      </c>
      <c r="B653" s="89" t="s">
        <v>1277</v>
      </c>
      <c r="C653" s="4" t="s">
        <v>1243</v>
      </c>
      <c r="D653" s="97">
        <v>377.07017999999999</v>
      </c>
      <c r="E653" s="4" t="s">
        <v>10</v>
      </c>
      <c r="F653" s="89" t="s">
        <v>119</v>
      </c>
    </row>
    <row r="654" spans="1:6" x14ac:dyDescent="0.25">
      <c r="A654" s="89">
        <f t="shared" si="11"/>
        <v>651</v>
      </c>
      <c r="B654" s="89" t="s">
        <v>1278</v>
      </c>
      <c r="C654" s="4" t="s">
        <v>1243</v>
      </c>
      <c r="D654" s="97">
        <v>1291.4872</v>
      </c>
      <c r="E654" s="4" t="s">
        <v>10</v>
      </c>
      <c r="F654" s="89" t="s">
        <v>119</v>
      </c>
    </row>
    <row r="655" spans="1:6" x14ac:dyDescent="0.25">
      <c r="A655" s="89">
        <f t="shared" si="11"/>
        <v>652</v>
      </c>
      <c r="B655" s="89" t="s">
        <v>1278</v>
      </c>
      <c r="C655" s="4" t="s">
        <v>1243</v>
      </c>
      <c r="D655" s="97">
        <v>1291.4872</v>
      </c>
      <c r="E655" s="4" t="s">
        <v>10</v>
      </c>
      <c r="F655" s="89" t="s">
        <v>119</v>
      </c>
    </row>
    <row r="656" spans="1:6" x14ac:dyDescent="0.25">
      <c r="A656" s="89">
        <f t="shared" si="11"/>
        <v>653</v>
      </c>
      <c r="B656" s="89" t="s">
        <v>1279</v>
      </c>
      <c r="C656" s="4" t="s">
        <v>1243</v>
      </c>
      <c r="D656" s="97">
        <v>354.98</v>
      </c>
      <c r="E656" s="4" t="s">
        <v>10</v>
      </c>
      <c r="F656" s="89" t="s">
        <v>119</v>
      </c>
    </row>
    <row r="657" spans="1:6" x14ac:dyDescent="0.25">
      <c r="A657" s="89">
        <f t="shared" si="11"/>
        <v>654</v>
      </c>
      <c r="B657" s="89" t="s">
        <v>1163</v>
      </c>
      <c r="C657" s="4" t="s">
        <v>1243</v>
      </c>
      <c r="D657" s="97">
        <v>238</v>
      </c>
      <c r="E657" s="4" t="s">
        <v>10</v>
      </c>
      <c r="F657" s="89" t="s">
        <v>119</v>
      </c>
    </row>
    <row r="658" spans="1:6" x14ac:dyDescent="0.25">
      <c r="A658" s="89">
        <f t="shared" si="11"/>
        <v>655</v>
      </c>
      <c r="B658" s="89" t="s">
        <v>1280</v>
      </c>
      <c r="C658" s="4" t="s">
        <v>1243</v>
      </c>
      <c r="D658" s="97">
        <v>337.95</v>
      </c>
      <c r="E658" s="4" t="s">
        <v>10</v>
      </c>
      <c r="F658" s="89" t="s">
        <v>119</v>
      </c>
    </row>
    <row r="659" spans="1:6" x14ac:dyDescent="0.25">
      <c r="A659" s="89">
        <f t="shared" si="11"/>
        <v>656</v>
      </c>
      <c r="B659" s="89" t="s">
        <v>1281</v>
      </c>
      <c r="C659" s="4" t="s">
        <v>1243</v>
      </c>
      <c r="D659" s="97">
        <v>337.95</v>
      </c>
      <c r="E659" s="4" t="s">
        <v>10</v>
      </c>
      <c r="F659" s="89" t="s">
        <v>119</v>
      </c>
    </row>
    <row r="660" spans="1:6" x14ac:dyDescent="0.25">
      <c r="A660" s="89">
        <f t="shared" si="11"/>
        <v>657</v>
      </c>
      <c r="B660" s="89" t="s">
        <v>1282</v>
      </c>
      <c r="C660" s="4" t="s">
        <v>1243</v>
      </c>
      <c r="D660" s="97">
        <v>336</v>
      </c>
      <c r="E660" s="4" t="s">
        <v>10</v>
      </c>
      <c r="F660" s="89" t="s">
        <v>119</v>
      </c>
    </row>
    <row r="661" spans="1:6" x14ac:dyDescent="0.25">
      <c r="A661" s="89">
        <f t="shared" si="11"/>
        <v>658</v>
      </c>
      <c r="B661" s="89" t="s">
        <v>1166</v>
      </c>
      <c r="C661" s="4" t="s">
        <v>1243</v>
      </c>
      <c r="D661" s="97">
        <v>352</v>
      </c>
      <c r="E661" s="4" t="s">
        <v>10</v>
      </c>
      <c r="F661" s="89" t="s">
        <v>119</v>
      </c>
    </row>
    <row r="662" spans="1:6" x14ac:dyDescent="0.25">
      <c r="A662" s="89">
        <f t="shared" si="11"/>
        <v>659</v>
      </c>
      <c r="B662" s="89" t="s">
        <v>1283</v>
      </c>
      <c r="C662" s="4" t="s">
        <v>1243</v>
      </c>
      <c r="D662" s="97">
        <v>445.98</v>
      </c>
      <c r="E662" s="4" t="s">
        <v>10</v>
      </c>
      <c r="F662" s="89" t="s">
        <v>119</v>
      </c>
    </row>
    <row r="663" spans="1:6" ht="24" x14ac:dyDescent="0.25">
      <c r="A663" s="89">
        <f t="shared" si="11"/>
        <v>660</v>
      </c>
      <c r="B663" s="89" t="s">
        <v>1284</v>
      </c>
      <c r="C663" s="4" t="s">
        <v>239</v>
      </c>
      <c r="D663" s="97">
        <v>450</v>
      </c>
      <c r="E663" s="4" t="s">
        <v>10</v>
      </c>
      <c r="F663" s="89" t="s">
        <v>119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A1:F1"/>
    <mergeCell ref="A2:A3"/>
    <mergeCell ref="B2:B3"/>
    <mergeCell ref="C2:C3"/>
    <mergeCell ref="D2:D3"/>
    <mergeCell ref="E2:E3"/>
  </mergeCells>
  <phoneticPr fontId="24" type="noConversion"/>
  <pageMargins left="0.25" right="0.25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35"/>
  <sheetViews>
    <sheetView topLeftCell="A21" workbookViewId="0">
      <selection activeCell="E34" sqref="B4:F36"/>
    </sheetView>
  </sheetViews>
  <sheetFormatPr defaultColWidth="9" defaultRowHeight="14.4" x14ac:dyDescent="0.25"/>
  <cols>
    <col min="1" max="1" width="4.77734375" customWidth="1"/>
    <col min="2" max="2" width="39.109375" customWidth="1"/>
    <col min="5" max="5" width="31.109375" customWidth="1"/>
    <col min="6" max="6" width="10.6640625" customWidth="1"/>
  </cols>
  <sheetData>
    <row r="1" spans="1:6" ht="54.75" customHeight="1" x14ac:dyDescent="0.25">
      <c r="A1" s="113" t="s">
        <v>311</v>
      </c>
      <c r="B1" s="112"/>
      <c r="C1" s="112"/>
      <c r="D1" s="112"/>
      <c r="E1" s="112"/>
      <c r="F1" s="112"/>
    </row>
    <row r="2" spans="1:6" s="14" customFormat="1" x14ac:dyDescent="0.25">
      <c r="A2" s="114" t="s">
        <v>1</v>
      </c>
      <c r="B2" s="114" t="s">
        <v>2</v>
      </c>
      <c r="C2" s="16" t="s">
        <v>188</v>
      </c>
      <c r="D2" s="114" t="s">
        <v>4</v>
      </c>
      <c r="E2" s="114" t="s">
        <v>5</v>
      </c>
      <c r="F2" s="114" t="s">
        <v>211</v>
      </c>
    </row>
    <row r="3" spans="1:6" s="14" customFormat="1" x14ac:dyDescent="0.25">
      <c r="A3" s="114"/>
      <c r="B3" s="114"/>
      <c r="C3" s="16" t="s">
        <v>189</v>
      </c>
      <c r="D3" s="114"/>
      <c r="E3" s="114"/>
      <c r="F3" s="114"/>
    </row>
    <row r="4" spans="1:6" s="14" customFormat="1" ht="24" x14ac:dyDescent="0.25">
      <c r="A4" s="3">
        <v>1</v>
      </c>
      <c r="B4" s="3" t="s">
        <v>312</v>
      </c>
      <c r="C4" s="3" t="s">
        <v>213</v>
      </c>
      <c r="D4" s="3">
        <v>317</v>
      </c>
      <c r="E4" s="4" t="s">
        <v>10</v>
      </c>
      <c r="F4" s="3" t="s">
        <v>195</v>
      </c>
    </row>
    <row r="5" spans="1:6" s="14" customFormat="1" ht="24" x14ac:dyDescent="0.25">
      <c r="A5" s="3">
        <v>2</v>
      </c>
      <c r="B5" s="3" t="s">
        <v>313</v>
      </c>
      <c r="C5" s="3" t="s">
        <v>213</v>
      </c>
      <c r="D5" s="3">
        <v>1968</v>
      </c>
      <c r="E5" s="4" t="s">
        <v>10</v>
      </c>
      <c r="F5" s="3" t="s">
        <v>195</v>
      </c>
    </row>
    <row r="6" spans="1:6" s="14" customFormat="1" ht="24" x14ac:dyDescent="0.25">
      <c r="A6" s="3">
        <v>3</v>
      </c>
      <c r="B6" s="3" t="s">
        <v>314</v>
      </c>
      <c r="C6" s="3" t="s">
        <v>213</v>
      </c>
      <c r="D6" s="3">
        <v>4784</v>
      </c>
      <c r="E6" s="4" t="s">
        <v>10</v>
      </c>
      <c r="F6" s="3" t="s">
        <v>195</v>
      </c>
    </row>
    <row r="7" spans="1:6" s="14" customFormat="1" x14ac:dyDescent="0.25">
      <c r="A7" s="20">
        <v>4</v>
      </c>
      <c r="B7" s="3" t="s">
        <v>315</v>
      </c>
      <c r="C7" s="3" t="s">
        <v>213</v>
      </c>
      <c r="D7" s="3">
        <v>100</v>
      </c>
      <c r="E7" s="4" t="s">
        <v>10</v>
      </c>
      <c r="F7" s="3" t="s">
        <v>195</v>
      </c>
    </row>
    <row r="8" spans="1:6" s="14" customFormat="1" x14ac:dyDescent="0.25">
      <c r="A8" s="3">
        <v>5</v>
      </c>
      <c r="B8" s="3" t="s">
        <v>316</v>
      </c>
      <c r="C8" s="3" t="s">
        <v>213</v>
      </c>
      <c r="D8" s="3">
        <v>1544</v>
      </c>
      <c r="E8" s="4" t="s">
        <v>10</v>
      </c>
      <c r="F8" s="3" t="s">
        <v>195</v>
      </c>
    </row>
    <row r="9" spans="1:6" s="14" customFormat="1" ht="36" x14ac:dyDescent="0.25">
      <c r="A9" s="3">
        <v>6</v>
      </c>
      <c r="B9" s="3" t="s">
        <v>317</v>
      </c>
      <c r="C9" s="3" t="s">
        <v>213</v>
      </c>
      <c r="D9" s="3">
        <v>11084</v>
      </c>
      <c r="E9" s="4" t="s">
        <v>10</v>
      </c>
      <c r="F9" s="3" t="s">
        <v>195</v>
      </c>
    </row>
    <row r="10" spans="1:6" s="14" customFormat="1" x14ac:dyDescent="0.25">
      <c r="A10" s="3">
        <v>7</v>
      </c>
      <c r="B10" s="3" t="s">
        <v>318</v>
      </c>
      <c r="C10" s="3" t="s">
        <v>213</v>
      </c>
      <c r="D10" s="3">
        <v>3291</v>
      </c>
      <c r="E10" s="4" t="s">
        <v>10</v>
      </c>
      <c r="F10" s="3" t="s">
        <v>195</v>
      </c>
    </row>
    <row r="11" spans="1:6" s="14" customFormat="1" ht="24" x14ac:dyDescent="0.25">
      <c r="A11" s="20">
        <v>8</v>
      </c>
      <c r="B11" s="3" t="s">
        <v>319</v>
      </c>
      <c r="C11" s="3" t="s">
        <v>213</v>
      </c>
      <c r="D11" s="3">
        <v>4944</v>
      </c>
      <c r="E11" s="4" t="s">
        <v>10</v>
      </c>
      <c r="F11" s="3" t="s">
        <v>195</v>
      </c>
    </row>
    <row r="12" spans="1:6" s="14" customFormat="1" ht="36" x14ac:dyDescent="0.25">
      <c r="A12" s="3">
        <v>9</v>
      </c>
      <c r="B12" s="3" t="s">
        <v>320</v>
      </c>
      <c r="C12" s="3" t="s">
        <v>213</v>
      </c>
      <c r="D12" s="3">
        <v>768</v>
      </c>
      <c r="E12" s="4" t="s">
        <v>10</v>
      </c>
      <c r="F12" s="3" t="s">
        <v>195</v>
      </c>
    </row>
    <row r="13" spans="1:6" s="14" customFormat="1" x14ac:dyDescent="0.25">
      <c r="A13" s="3">
        <v>10</v>
      </c>
      <c r="B13" s="3" t="s">
        <v>321</v>
      </c>
      <c r="C13" s="3" t="s">
        <v>213</v>
      </c>
      <c r="D13" s="3">
        <v>5975</v>
      </c>
      <c r="E13" s="4" t="s">
        <v>10</v>
      </c>
      <c r="F13" s="3" t="s">
        <v>195</v>
      </c>
    </row>
    <row r="14" spans="1:6" s="14" customFormat="1" x14ac:dyDescent="0.25">
      <c r="A14" s="3">
        <v>11</v>
      </c>
      <c r="B14" s="3" t="s">
        <v>322</v>
      </c>
      <c r="C14" s="3" t="s">
        <v>213</v>
      </c>
      <c r="D14" s="3">
        <v>1916</v>
      </c>
      <c r="E14" s="4" t="s">
        <v>10</v>
      </c>
      <c r="F14" s="3" t="s">
        <v>195</v>
      </c>
    </row>
    <row r="15" spans="1:6" s="14" customFormat="1" x14ac:dyDescent="0.25">
      <c r="A15" s="20">
        <v>12</v>
      </c>
      <c r="B15" s="3" t="s">
        <v>323</v>
      </c>
      <c r="C15" s="3" t="s">
        <v>213</v>
      </c>
      <c r="D15" s="3">
        <v>2592</v>
      </c>
      <c r="E15" s="4" t="s">
        <v>10</v>
      </c>
      <c r="F15" s="3" t="s">
        <v>195</v>
      </c>
    </row>
    <row r="16" spans="1:6" s="14" customFormat="1" ht="24" x14ac:dyDescent="0.25">
      <c r="A16" s="3">
        <v>13</v>
      </c>
      <c r="B16" s="3" t="s">
        <v>324</v>
      </c>
      <c r="C16" s="3" t="s">
        <v>213</v>
      </c>
      <c r="D16" s="3">
        <v>2595</v>
      </c>
      <c r="E16" s="4" t="s">
        <v>10</v>
      </c>
      <c r="F16" s="3" t="s">
        <v>195</v>
      </c>
    </row>
    <row r="17" spans="1:6" s="14" customFormat="1" x14ac:dyDescent="0.25">
      <c r="A17" s="3">
        <v>14</v>
      </c>
      <c r="B17" s="3" t="s">
        <v>325</v>
      </c>
      <c r="C17" s="3" t="s">
        <v>213</v>
      </c>
      <c r="D17" s="3">
        <v>1853</v>
      </c>
      <c r="E17" s="4" t="s">
        <v>10</v>
      </c>
      <c r="F17" s="3" t="s">
        <v>195</v>
      </c>
    </row>
    <row r="18" spans="1:6" s="14" customFormat="1" x14ac:dyDescent="0.25">
      <c r="A18" s="3">
        <v>15</v>
      </c>
      <c r="B18" s="3" t="s">
        <v>326</v>
      </c>
      <c r="C18" s="3" t="s">
        <v>213</v>
      </c>
      <c r="D18" s="3">
        <v>3722</v>
      </c>
      <c r="E18" s="4" t="s">
        <v>10</v>
      </c>
      <c r="F18" s="3" t="s">
        <v>195</v>
      </c>
    </row>
    <row r="19" spans="1:6" s="14" customFormat="1" ht="24" x14ac:dyDescent="0.25">
      <c r="A19" s="20">
        <v>16</v>
      </c>
      <c r="B19" s="3" t="s">
        <v>327</v>
      </c>
      <c r="C19" s="3" t="s">
        <v>213</v>
      </c>
      <c r="D19" s="3">
        <v>3284</v>
      </c>
      <c r="E19" s="4" t="s">
        <v>10</v>
      </c>
      <c r="F19" s="3" t="s">
        <v>195</v>
      </c>
    </row>
    <row r="20" spans="1:6" s="14" customFormat="1" ht="24" x14ac:dyDescent="0.25">
      <c r="A20" s="3">
        <v>17</v>
      </c>
      <c r="B20" s="3" t="s">
        <v>328</v>
      </c>
      <c r="C20" s="3" t="s">
        <v>239</v>
      </c>
      <c r="D20" s="3">
        <v>5125</v>
      </c>
      <c r="E20" s="4" t="s">
        <v>10</v>
      </c>
      <c r="F20" s="3" t="s">
        <v>119</v>
      </c>
    </row>
    <row r="21" spans="1:6" x14ac:dyDescent="0.25">
      <c r="A21" s="20">
        <v>18</v>
      </c>
      <c r="B21" s="3" t="s">
        <v>329</v>
      </c>
      <c r="C21" s="3" t="s">
        <v>239</v>
      </c>
      <c r="D21" s="3">
        <v>18594</v>
      </c>
      <c r="E21" s="4" t="s">
        <v>10</v>
      </c>
      <c r="F21" s="3" t="s">
        <v>119</v>
      </c>
    </row>
    <row r="22" spans="1:6" x14ac:dyDescent="0.25">
      <c r="A22" s="3">
        <v>19</v>
      </c>
      <c r="B22" s="3" t="s">
        <v>330</v>
      </c>
      <c r="C22" s="3" t="s">
        <v>239</v>
      </c>
      <c r="D22" s="3">
        <v>6332</v>
      </c>
      <c r="E22" s="4" t="s">
        <v>10</v>
      </c>
      <c r="F22" s="3" t="s">
        <v>119</v>
      </c>
    </row>
    <row r="23" spans="1:6" ht="24" x14ac:dyDescent="0.25">
      <c r="A23" s="20">
        <v>20</v>
      </c>
      <c r="B23" s="3" t="s">
        <v>315</v>
      </c>
      <c r="C23" s="3" t="s">
        <v>331</v>
      </c>
      <c r="D23" s="3">
        <v>750</v>
      </c>
      <c r="E23" s="4" t="s">
        <v>10</v>
      </c>
      <c r="F23" s="3" t="s">
        <v>195</v>
      </c>
    </row>
    <row r="24" spans="1:6" ht="24" x14ac:dyDescent="0.25">
      <c r="A24" s="3">
        <v>21</v>
      </c>
      <c r="B24" s="3" t="s">
        <v>314</v>
      </c>
      <c r="C24" s="3" t="s">
        <v>224</v>
      </c>
      <c r="D24" s="3">
        <v>2483</v>
      </c>
      <c r="E24" s="4" t="s">
        <v>10</v>
      </c>
      <c r="F24" s="3" t="s">
        <v>195</v>
      </c>
    </row>
    <row r="25" spans="1:6" x14ac:dyDescent="0.25">
      <c r="A25" s="20">
        <v>22</v>
      </c>
      <c r="B25" s="3" t="s">
        <v>315</v>
      </c>
      <c r="C25" s="3" t="s">
        <v>224</v>
      </c>
      <c r="D25" s="3">
        <v>600</v>
      </c>
      <c r="E25" s="4" t="s">
        <v>10</v>
      </c>
      <c r="F25" s="3" t="s">
        <v>195</v>
      </c>
    </row>
    <row r="26" spans="1:6" ht="24" x14ac:dyDescent="0.25">
      <c r="A26" s="3">
        <v>23</v>
      </c>
      <c r="B26" s="3" t="s">
        <v>332</v>
      </c>
      <c r="C26" s="3" t="s">
        <v>224</v>
      </c>
      <c r="D26" s="3">
        <v>5208</v>
      </c>
      <c r="E26" s="4" t="s">
        <v>10</v>
      </c>
      <c r="F26" s="3" t="s">
        <v>195</v>
      </c>
    </row>
    <row r="27" spans="1:6" x14ac:dyDescent="0.25">
      <c r="A27" s="20">
        <v>24</v>
      </c>
      <c r="B27" s="3" t="s">
        <v>318</v>
      </c>
      <c r="C27" s="3" t="s">
        <v>224</v>
      </c>
      <c r="D27" s="3">
        <v>2346</v>
      </c>
      <c r="E27" s="4" t="s">
        <v>10</v>
      </c>
      <c r="F27" s="3" t="s">
        <v>195</v>
      </c>
    </row>
    <row r="28" spans="1:6" x14ac:dyDescent="0.25">
      <c r="A28" s="3">
        <v>25</v>
      </c>
      <c r="B28" s="3" t="s">
        <v>333</v>
      </c>
      <c r="C28" s="3" t="s">
        <v>224</v>
      </c>
      <c r="D28" s="3">
        <v>1969</v>
      </c>
      <c r="E28" s="4" t="s">
        <v>10</v>
      </c>
      <c r="F28" s="3" t="s">
        <v>195</v>
      </c>
    </row>
    <row r="29" spans="1:6" ht="24" x14ac:dyDescent="0.25">
      <c r="A29" s="20">
        <v>26</v>
      </c>
      <c r="B29" s="3" t="s">
        <v>313</v>
      </c>
      <c r="C29" s="3" t="s">
        <v>224</v>
      </c>
      <c r="D29" s="3">
        <v>1795</v>
      </c>
      <c r="E29" s="4" t="s">
        <v>10</v>
      </c>
      <c r="F29" s="3" t="s">
        <v>195</v>
      </c>
    </row>
    <row r="30" spans="1:6" ht="24" x14ac:dyDescent="0.25">
      <c r="A30" s="3">
        <v>27</v>
      </c>
      <c r="B30" s="3" t="s">
        <v>334</v>
      </c>
      <c r="C30" s="3" t="s">
        <v>224</v>
      </c>
      <c r="D30" s="3">
        <v>2503</v>
      </c>
      <c r="E30" s="4" t="s">
        <v>10</v>
      </c>
      <c r="F30" s="3" t="s">
        <v>195</v>
      </c>
    </row>
    <row r="31" spans="1:6" ht="36" x14ac:dyDescent="0.25">
      <c r="A31" s="20">
        <v>28</v>
      </c>
      <c r="B31" s="3" t="s">
        <v>335</v>
      </c>
      <c r="C31" s="3" t="s">
        <v>224</v>
      </c>
      <c r="D31" s="3">
        <v>2803</v>
      </c>
      <c r="E31" s="4" t="s">
        <v>10</v>
      </c>
      <c r="F31" s="3" t="s">
        <v>195</v>
      </c>
    </row>
    <row r="32" spans="1:6" ht="24" x14ac:dyDescent="0.25">
      <c r="A32" s="3">
        <v>29</v>
      </c>
      <c r="B32" s="3" t="s">
        <v>327</v>
      </c>
      <c r="C32" s="3" t="s">
        <v>224</v>
      </c>
      <c r="D32" s="3">
        <v>3466</v>
      </c>
      <c r="E32" s="4" t="s">
        <v>10</v>
      </c>
      <c r="F32" s="3" t="s">
        <v>195</v>
      </c>
    </row>
    <row r="33" spans="1:6" x14ac:dyDescent="0.25">
      <c r="A33" s="20">
        <v>30</v>
      </c>
      <c r="B33" s="3" t="s">
        <v>325</v>
      </c>
      <c r="C33" s="3" t="s">
        <v>224</v>
      </c>
      <c r="D33" s="3">
        <v>750</v>
      </c>
      <c r="E33" s="4" t="s">
        <v>10</v>
      </c>
      <c r="F33" s="3" t="s">
        <v>195</v>
      </c>
    </row>
    <row r="34" spans="1:6" x14ac:dyDescent="0.25">
      <c r="A34" s="20">
        <v>31</v>
      </c>
      <c r="B34" s="3" t="s">
        <v>336</v>
      </c>
      <c r="C34" s="3" t="s">
        <v>224</v>
      </c>
      <c r="D34" s="3">
        <v>300</v>
      </c>
      <c r="E34" s="4" t="s">
        <v>10</v>
      </c>
      <c r="F34" s="3" t="s">
        <v>195</v>
      </c>
    </row>
    <row r="35" spans="1:6" ht="24" x14ac:dyDescent="0.25">
      <c r="A35" s="3">
        <v>32</v>
      </c>
      <c r="B35" s="3" t="s">
        <v>312</v>
      </c>
      <c r="C35" s="3" t="s">
        <v>224</v>
      </c>
      <c r="D35" s="3">
        <v>2140</v>
      </c>
      <c r="E35" s="4" t="s">
        <v>10</v>
      </c>
      <c r="F35" s="3" t="s">
        <v>195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A1:F1"/>
    <mergeCell ref="A2:A3"/>
    <mergeCell ref="B2:B3"/>
    <mergeCell ref="D2:D3"/>
    <mergeCell ref="E2:E3"/>
    <mergeCell ref="F2:F3"/>
  </mergeCells>
  <phoneticPr fontId="20" type="noConversion"/>
  <printOptions horizontalCentered="1"/>
  <pageMargins left="0.23622047244094499" right="0.23622047244094499" top="0.74803149606299202" bottom="0.74803149606299202" header="0.31496062992126" footer="0.31496062992126"/>
  <pageSetup paperSize="9" scale="98" fitToHeight="2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6"/>
  <sheetViews>
    <sheetView tabSelected="1" workbookViewId="0">
      <selection activeCell="J10" sqref="J10"/>
    </sheetView>
  </sheetViews>
  <sheetFormatPr defaultColWidth="9" defaultRowHeight="14.4" x14ac:dyDescent="0.25"/>
  <cols>
    <col min="1" max="1" width="4.77734375" style="15" customWidth="1"/>
    <col min="2" max="2" width="37.88671875" style="15" customWidth="1"/>
    <col min="3" max="3" width="14.88671875" style="15" customWidth="1"/>
    <col min="4" max="4" width="9" style="15"/>
    <col min="5" max="5" width="29.6640625" style="15" customWidth="1"/>
    <col min="6" max="6" width="10.88671875" style="15" customWidth="1"/>
    <col min="7" max="16384" width="9" style="15"/>
  </cols>
  <sheetData>
    <row r="1" spans="1:6" ht="48" customHeight="1" x14ac:dyDescent="0.25">
      <c r="A1" s="110" t="s">
        <v>337</v>
      </c>
      <c r="B1" s="115"/>
      <c r="C1" s="115"/>
      <c r="D1" s="115"/>
      <c r="E1" s="115"/>
      <c r="F1" s="115"/>
    </row>
    <row r="2" spans="1:6" s="56" customFormat="1" ht="21" customHeight="1" x14ac:dyDescent="0.25">
      <c r="A2" s="101" t="s">
        <v>1</v>
      </c>
      <c r="B2" s="101" t="s">
        <v>2</v>
      </c>
      <c r="C2" s="2" t="s">
        <v>188</v>
      </c>
      <c r="D2" s="101" t="s">
        <v>4</v>
      </c>
      <c r="E2" s="101" t="s">
        <v>5</v>
      </c>
      <c r="F2" s="101" t="s">
        <v>211</v>
      </c>
    </row>
    <row r="3" spans="1:6" x14ac:dyDescent="0.25">
      <c r="A3" s="127"/>
      <c r="B3" s="127"/>
      <c r="C3" s="128" t="s">
        <v>189</v>
      </c>
      <c r="D3" s="127"/>
      <c r="E3" s="127"/>
      <c r="F3" s="127"/>
    </row>
    <row r="4" spans="1:6" x14ac:dyDescent="0.25">
      <c r="A4" s="129">
        <v>1</v>
      </c>
      <c r="B4" s="129" t="s">
        <v>338</v>
      </c>
      <c r="C4" s="90" t="s">
        <v>239</v>
      </c>
      <c r="D4" s="90">
        <v>3100</v>
      </c>
      <c r="E4" s="130" t="s">
        <v>10</v>
      </c>
      <c r="F4" s="129" t="s">
        <v>119</v>
      </c>
    </row>
    <row r="5" spans="1:6" x14ac:dyDescent="0.25">
      <c r="A5" s="129">
        <v>2</v>
      </c>
      <c r="B5" s="129" t="s">
        <v>339</v>
      </c>
      <c r="C5" s="90" t="s">
        <v>239</v>
      </c>
      <c r="D5" s="90">
        <v>8200</v>
      </c>
      <c r="E5" s="130" t="s">
        <v>10</v>
      </c>
      <c r="F5" s="129" t="s">
        <v>119</v>
      </c>
    </row>
    <row r="6" spans="1:6" x14ac:dyDescent="0.25">
      <c r="A6" s="129">
        <v>3</v>
      </c>
      <c r="B6" s="129" t="s">
        <v>340</v>
      </c>
      <c r="C6" s="90" t="s">
        <v>239</v>
      </c>
      <c r="D6" s="90">
        <v>4100</v>
      </c>
      <c r="E6" s="130" t="s">
        <v>10</v>
      </c>
      <c r="F6" s="129" t="s">
        <v>119</v>
      </c>
    </row>
    <row r="7" spans="1:6" x14ac:dyDescent="0.25">
      <c r="A7" s="129">
        <v>4</v>
      </c>
      <c r="B7" s="129" t="s">
        <v>341</v>
      </c>
      <c r="C7" s="90" t="s">
        <v>46</v>
      </c>
      <c r="D7" s="90">
        <v>1700</v>
      </c>
      <c r="E7" s="130" t="s">
        <v>10</v>
      </c>
      <c r="F7" s="129" t="s">
        <v>11</v>
      </c>
    </row>
    <row r="8" spans="1:6" x14ac:dyDescent="0.25">
      <c r="A8" s="129">
        <v>5</v>
      </c>
      <c r="B8" s="129" t="s">
        <v>1290</v>
      </c>
      <c r="C8" s="90" t="s">
        <v>46</v>
      </c>
      <c r="D8" s="90">
        <v>500</v>
      </c>
      <c r="E8" s="130" t="s">
        <v>10</v>
      </c>
      <c r="F8" s="129" t="s">
        <v>11</v>
      </c>
    </row>
    <row r="9" spans="1:6" x14ac:dyDescent="0.25">
      <c r="A9" s="129">
        <v>6</v>
      </c>
      <c r="B9" s="129" t="s">
        <v>342</v>
      </c>
      <c r="C9" s="90" t="s">
        <v>343</v>
      </c>
      <c r="D9" s="90">
        <v>700</v>
      </c>
      <c r="E9" s="130" t="s">
        <v>10</v>
      </c>
      <c r="F9" s="129" t="s">
        <v>11</v>
      </c>
    </row>
    <row r="10" spans="1:6" x14ac:dyDescent="0.25">
      <c r="A10" s="129">
        <v>7</v>
      </c>
      <c r="B10" s="129" t="s">
        <v>344</v>
      </c>
      <c r="C10" s="90" t="s">
        <v>343</v>
      </c>
      <c r="D10" s="90">
        <v>3100</v>
      </c>
      <c r="E10" s="130" t="s">
        <v>10</v>
      </c>
      <c r="F10" s="129" t="s">
        <v>11</v>
      </c>
    </row>
    <row r="11" spans="1:6" ht="24" x14ac:dyDescent="0.25">
      <c r="A11" s="129">
        <v>8</v>
      </c>
      <c r="B11" s="129" t="s">
        <v>345</v>
      </c>
      <c r="C11" s="90" t="s">
        <v>343</v>
      </c>
      <c r="D11" s="90">
        <v>2700</v>
      </c>
      <c r="E11" s="130" t="s">
        <v>10</v>
      </c>
      <c r="F11" s="129" t="s">
        <v>119</v>
      </c>
    </row>
    <row r="12" spans="1:6" ht="24" x14ac:dyDescent="0.25">
      <c r="A12" s="129">
        <v>9</v>
      </c>
      <c r="B12" s="129" t="s">
        <v>346</v>
      </c>
      <c r="C12" s="90" t="s">
        <v>343</v>
      </c>
      <c r="D12" s="90">
        <v>3600</v>
      </c>
      <c r="E12" s="130" t="s">
        <v>10</v>
      </c>
      <c r="F12" s="129" t="s">
        <v>11</v>
      </c>
    </row>
    <row r="13" spans="1:6" ht="24" x14ac:dyDescent="0.25">
      <c r="A13" s="129">
        <v>10</v>
      </c>
      <c r="B13" s="129" t="s">
        <v>347</v>
      </c>
      <c r="C13" s="90" t="s">
        <v>343</v>
      </c>
      <c r="D13" s="90">
        <v>900</v>
      </c>
      <c r="E13" s="130" t="s">
        <v>10</v>
      </c>
      <c r="F13" s="129" t="s">
        <v>11</v>
      </c>
    </row>
    <row r="14" spans="1:6" ht="24" x14ac:dyDescent="0.25">
      <c r="A14" s="129">
        <v>11</v>
      </c>
      <c r="B14" s="129" t="s">
        <v>348</v>
      </c>
      <c r="C14" s="90" t="s">
        <v>343</v>
      </c>
      <c r="D14" s="90">
        <v>2800</v>
      </c>
      <c r="E14" s="130" t="s">
        <v>10</v>
      </c>
      <c r="F14" s="129" t="s">
        <v>11</v>
      </c>
    </row>
    <row r="15" spans="1:6" x14ac:dyDescent="0.25">
      <c r="A15" s="129">
        <v>12</v>
      </c>
      <c r="B15" s="129" t="s">
        <v>349</v>
      </c>
      <c r="C15" s="90" t="s">
        <v>343</v>
      </c>
      <c r="D15" s="90">
        <v>900</v>
      </c>
      <c r="E15" s="130" t="s">
        <v>10</v>
      </c>
      <c r="F15" s="129" t="s">
        <v>11</v>
      </c>
    </row>
    <row r="16" spans="1:6" x14ac:dyDescent="0.25">
      <c r="A16" s="129">
        <v>13</v>
      </c>
      <c r="B16" s="129" t="s">
        <v>350</v>
      </c>
      <c r="C16" s="90" t="s">
        <v>343</v>
      </c>
      <c r="D16" s="90">
        <v>1700</v>
      </c>
      <c r="E16" s="130" t="s">
        <v>10</v>
      </c>
      <c r="F16" s="129" t="s">
        <v>11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A1:F1"/>
    <mergeCell ref="A2:A3"/>
    <mergeCell ref="B2:B3"/>
    <mergeCell ref="D2:D3"/>
    <mergeCell ref="E2:E3"/>
    <mergeCell ref="F2:F3"/>
  </mergeCells>
  <phoneticPr fontId="20" type="noConversion"/>
  <pageMargins left="0.25" right="0.25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6"/>
  <sheetViews>
    <sheetView topLeftCell="A46" workbookViewId="0">
      <selection activeCell="I9" sqref="I9"/>
    </sheetView>
  </sheetViews>
  <sheetFormatPr defaultColWidth="9" defaultRowHeight="14.4" x14ac:dyDescent="0.25"/>
  <cols>
    <col min="1" max="1" width="4.77734375" style="14" customWidth="1"/>
    <col min="2" max="2" width="39.6640625" style="14" customWidth="1"/>
    <col min="3" max="3" width="9" style="50"/>
    <col min="4" max="4" width="9" style="14"/>
    <col min="5" max="5" width="27.77734375" style="14" customWidth="1"/>
    <col min="6" max="6" width="13.109375" style="14" customWidth="1"/>
    <col min="7" max="16384" width="9" style="14"/>
  </cols>
  <sheetData>
    <row r="1" spans="1:6" ht="51" customHeight="1" x14ac:dyDescent="0.25">
      <c r="A1" s="105" t="s">
        <v>351</v>
      </c>
      <c r="B1" s="116"/>
      <c r="C1" s="116"/>
      <c r="D1" s="116"/>
      <c r="E1" s="116"/>
      <c r="F1" s="116"/>
    </row>
    <row r="2" spans="1:6" ht="36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211</v>
      </c>
    </row>
    <row r="3" spans="1:6" x14ac:dyDescent="0.25">
      <c r="A3" s="44">
        <v>1</v>
      </c>
      <c r="B3" s="51" t="s">
        <v>352</v>
      </c>
      <c r="C3" s="52" t="s">
        <v>213</v>
      </c>
      <c r="D3" s="52">
        <v>8000</v>
      </c>
      <c r="E3" s="52" t="s">
        <v>10</v>
      </c>
      <c r="F3" s="52" t="s">
        <v>195</v>
      </c>
    </row>
    <row r="4" spans="1:6" x14ac:dyDescent="0.25">
      <c r="A4" s="53">
        <v>2</v>
      </c>
      <c r="B4" s="54" t="s">
        <v>353</v>
      </c>
      <c r="C4" s="55" t="s">
        <v>213</v>
      </c>
      <c r="D4" s="55">
        <v>9000</v>
      </c>
      <c r="E4" s="55" t="s">
        <v>10</v>
      </c>
      <c r="F4" s="55" t="s">
        <v>195</v>
      </c>
    </row>
    <row r="5" spans="1:6" x14ac:dyDescent="0.25">
      <c r="A5" s="53">
        <v>3</v>
      </c>
      <c r="B5" s="54" t="s">
        <v>354</v>
      </c>
      <c r="C5" s="55" t="s">
        <v>213</v>
      </c>
      <c r="D5" s="55">
        <v>10000</v>
      </c>
      <c r="E5" s="55" t="s">
        <v>10</v>
      </c>
      <c r="F5" s="55" t="s">
        <v>195</v>
      </c>
    </row>
    <row r="6" spans="1:6" ht="14.4" customHeight="1" x14ac:dyDescent="0.25">
      <c r="A6" s="53">
        <v>4</v>
      </c>
      <c r="B6" s="54" t="s">
        <v>355</v>
      </c>
      <c r="C6" s="55" t="s">
        <v>213</v>
      </c>
      <c r="D6" s="55">
        <v>15000</v>
      </c>
      <c r="E6" s="55" t="s">
        <v>10</v>
      </c>
      <c r="F6" s="55" t="s">
        <v>195</v>
      </c>
    </row>
    <row r="7" spans="1:6" x14ac:dyDescent="0.25">
      <c r="A7" s="53">
        <v>5</v>
      </c>
      <c r="B7" s="54" t="s">
        <v>356</v>
      </c>
      <c r="C7" s="55" t="s">
        <v>213</v>
      </c>
      <c r="D7" s="55">
        <v>20000</v>
      </c>
      <c r="E7" s="55" t="s">
        <v>10</v>
      </c>
      <c r="F7" s="55" t="s">
        <v>195</v>
      </c>
    </row>
    <row r="8" spans="1:6" x14ac:dyDescent="0.25">
      <c r="A8" s="53">
        <v>6</v>
      </c>
      <c r="B8" s="54" t="s">
        <v>357</v>
      </c>
      <c r="C8" s="55" t="s">
        <v>213</v>
      </c>
      <c r="D8" s="55">
        <v>15000</v>
      </c>
      <c r="E8" s="55" t="s">
        <v>10</v>
      </c>
      <c r="F8" s="55" t="s">
        <v>195</v>
      </c>
    </row>
    <row r="9" spans="1:6" x14ac:dyDescent="0.25">
      <c r="A9" s="53">
        <v>7</v>
      </c>
      <c r="B9" s="54" t="s">
        <v>358</v>
      </c>
      <c r="C9" s="55" t="s">
        <v>213</v>
      </c>
      <c r="D9" s="55">
        <v>10000</v>
      </c>
      <c r="E9" s="55" t="s">
        <v>10</v>
      </c>
      <c r="F9" s="55" t="s">
        <v>195</v>
      </c>
    </row>
    <row r="10" spans="1:6" x14ac:dyDescent="0.25">
      <c r="A10" s="53">
        <v>8</v>
      </c>
      <c r="B10" s="54" t="s">
        <v>359</v>
      </c>
      <c r="C10" s="55" t="s">
        <v>213</v>
      </c>
      <c r="D10" s="55">
        <v>10000</v>
      </c>
      <c r="E10" s="55" t="s">
        <v>10</v>
      </c>
      <c r="F10" s="55" t="s">
        <v>195</v>
      </c>
    </row>
    <row r="11" spans="1:6" x14ac:dyDescent="0.25">
      <c r="A11" s="53">
        <v>9</v>
      </c>
      <c r="B11" s="54" t="s">
        <v>360</v>
      </c>
      <c r="C11" s="55" t="s">
        <v>213</v>
      </c>
      <c r="D11" s="55">
        <v>20000</v>
      </c>
      <c r="E11" s="55" t="s">
        <v>10</v>
      </c>
      <c r="F11" s="55" t="s">
        <v>195</v>
      </c>
    </row>
    <row r="12" spans="1:6" x14ac:dyDescent="0.25">
      <c r="A12" s="53">
        <v>10</v>
      </c>
      <c r="B12" s="54" t="s">
        <v>361</v>
      </c>
      <c r="C12" s="55" t="s">
        <v>213</v>
      </c>
      <c r="D12" s="55">
        <v>20000</v>
      </c>
      <c r="E12" s="55" t="s">
        <v>10</v>
      </c>
      <c r="F12" s="55" t="s">
        <v>195</v>
      </c>
    </row>
    <row r="13" spans="1:6" x14ac:dyDescent="0.25">
      <c r="A13" s="53">
        <v>11</v>
      </c>
      <c r="B13" s="54" t="s">
        <v>362</v>
      </c>
      <c r="C13" s="55" t="s">
        <v>213</v>
      </c>
      <c r="D13" s="55">
        <v>2000</v>
      </c>
      <c r="E13" s="55" t="s">
        <v>10</v>
      </c>
      <c r="F13" s="55" t="s">
        <v>195</v>
      </c>
    </row>
    <row r="14" spans="1:6" x14ac:dyDescent="0.25">
      <c r="A14" s="53">
        <v>12</v>
      </c>
      <c r="B14" s="54" t="s">
        <v>363</v>
      </c>
      <c r="C14" s="55" t="s">
        <v>224</v>
      </c>
      <c r="D14" s="55">
        <v>15000</v>
      </c>
      <c r="E14" s="55" t="s">
        <v>10</v>
      </c>
      <c r="F14" s="55" t="s">
        <v>195</v>
      </c>
    </row>
    <row r="15" spans="1:6" x14ac:dyDescent="0.25">
      <c r="A15" s="53">
        <v>13</v>
      </c>
      <c r="B15" s="54" t="s">
        <v>360</v>
      </c>
      <c r="C15" s="55" t="s">
        <v>224</v>
      </c>
      <c r="D15" s="55">
        <v>8000</v>
      </c>
      <c r="E15" s="55" t="s">
        <v>10</v>
      </c>
      <c r="F15" s="55" t="s">
        <v>195</v>
      </c>
    </row>
    <row r="16" spans="1:6" x14ac:dyDescent="0.25">
      <c r="A16" s="53">
        <v>14</v>
      </c>
      <c r="B16" s="54" t="s">
        <v>356</v>
      </c>
      <c r="C16" s="55" t="s">
        <v>224</v>
      </c>
      <c r="D16" s="55">
        <v>10000</v>
      </c>
      <c r="E16" s="55" t="s">
        <v>10</v>
      </c>
      <c r="F16" s="55" t="s">
        <v>195</v>
      </c>
    </row>
    <row r="17" spans="1:6" x14ac:dyDescent="0.25">
      <c r="A17" s="53">
        <v>15</v>
      </c>
      <c r="B17" s="54" t="s">
        <v>364</v>
      </c>
      <c r="C17" s="55" t="s">
        <v>224</v>
      </c>
      <c r="D17" s="55">
        <v>5000</v>
      </c>
      <c r="E17" s="55" t="s">
        <v>10</v>
      </c>
      <c r="F17" s="55" t="s">
        <v>195</v>
      </c>
    </row>
    <row r="18" spans="1:6" x14ac:dyDescent="0.25">
      <c r="A18" s="53">
        <v>16</v>
      </c>
      <c r="B18" s="54" t="s">
        <v>365</v>
      </c>
      <c r="C18" s="55" t="s">
        <v>224</v>
      </c>
      <c r="D18" s="55">
        <v>5000</v>
      </c>
      <c r="E18" s="55" t="s">
        <v>10</v>
      </c>
      <c r="F18" s="55" t="s">
        <v>195</v>
      </c>
    </row>
    <row r="19" spans="1:6" x14ac:dyDescent="0.25">
      <c r="A19" s="53">
        <v>17</v>
      </c>
      <c r="B19" s="54" t="s">
        <v>366</v>
      </c>
      <c r="C19" s="55" t="s">
        <v>224</v>
      </c>
      <c r="D19" s="55">
        <v>8000</v>
      </c>
      <c r="E19" s="55" t="s">
        <v>10</v>
      </c>
      <c r="F19" s="55" t="s">
        <v>195</v>
      </c>
    </row>
    <row r="20" spans="1:6" x14ac:dyDescent="0.25">
      <c r="A20" s="53">
        <v>18</v>
      </c>
      <c r="B20" s="54" t="s">
        <v>367</v>
      </c>
      <c r="C20" s="55" t="s">
        <v>224</v>
      </c>
      <c r="D20" s="55">
        <v>6000</v>
      </c>
      <c r="E20" s="55" t="s">
        <v>10</v>
      </c>
      <c r="F20" s="55" t="s">
        <v>195</v>
      </c>
    </row>
    <row r="21" spans="1:6" x14ac:dyDescent="0.25">
      <c r="A21" s="53">
        <v>19</v>
      </c>
      <c r="B21" s="54" t="s">
        <v>354</v>
      </c>
      <c r="C21" s="55" t="s">
        <v>224</v>
      </c>
      <c r="D21" s="55">
        <v>10000</v>
      </c>
      <c r="E21" s="55" t="s">
        <v>10</v>
      </c>
      <c r="F21" s="55" t="s">
        <v>195</v>
      </c>
    </row>
    <row r="22" spans="1:6" x14ac:dyDescent="0.25">
      <c r="A22" s="53">
        <v>20</v>
      </c>
      <c r="B22" s="54" t="s">
        <v>368</v>
      </c>
      <c r="C22" s="55" t="s">
        <v>224</v>
      </c>
      <c r="D22" s="55">
        <v>500</v>
      </c>
      <c r="E22" s="55" t="s">
        <v>10</v>
      </c>
      <c r="F22" s="55" t="s">
        <v>195</v>
      </c>
    </row>
    <row r="23" spans="1:6" x14ac:dyDescent="0.25">
      <c r="A23" s="53">
        <v>21</v>
      </c>
      <c r="B23" s="54" t="s">
        <v>369</v>
      </c>
      <c r="C23" s="55" t="s">
        <v>370</v>
      </c>
      <c r="D23" s="55">
        <v>1000</v>
      </c>
      <c r="E23" s="55" t="s">
        <v>10</v>
      </c>
      <c r="F23" s="55" t="s">
        <v>192</v>
      </c>
    </row>
    <row r="24" spans="1:6" x14ac:dyDescent="0.25">
      <c r="A24" s="53">
        <v>22</v>
      </c>
      <c r="B24" s="54" t="s">
        <v>371</v>
      </c>
      <c r="C24" s="55" t="s">
        <v>370</v>
      </c>
      <c r="D24" s="55">
        <v>800</v>
      </c>
      <c r="E24" s="55" t="s">
        <v>10</v>
      </c>
      <c r="F24" s="55" t="s">
        <v>192</v>
      </c>
    </row>
    <row r="25" spans="1:6" x14ac:dyDescent="0.25">
      <c r="A25" s="53">
        <v>23</v>
      </c>
      <c r="B25" s="54" t="s">
        <v>372</v>
      </c>
      <c r="C25" s="55" t="s">
        <v>370</v>
      </c>
      <c r="D25" s="55">
        <v>400</v>
      </c>
      <c r="E25" s="55" t="s">
        <v>10</v>
      </c>
      <c r="F25" s="55" t="s">
        <v>192</v>
      </c>
    </row>
    <row r="26" spans="1:6" x14ac:dyDescent="0.25">
      <c r="A26" s="53">
        <v>24</v>
      </c>
      <c r="B26" s="54" t="s">
        <v>373</v>
      </c>
      <c r="C26" s="55" t="s">
        <v>370</v>
      </c>
      <c r="D26" s="55">
        <v>200</v>
      </c>
      <c r="E26" s="55" t="s">
        <v>10</v>
      </c>
      <c r="F26" s="55" t="s">
        <v>192</v>
      </c>
    </row>
    <row r="27" spans="1:6" x14ac:dyDescent="0.25">
      <c r="A27" s="53">
        <v>25</v>
      </c>
      <c r="B27" s="54" t="s">
        <v>374</v>
      </c>
      <c r="C27" s="55" t="s">
        <v>370</v>
      </c>
      <c r="D27" s="55">
        <v>800</v>
      </c>
      <c r="E27" s="55" t="s">
        <v>10</v>
      </c>
      <c r="F27" s="55" t="s">
        <v>192</v>
      </c>
    </row>
    <row r="28" spans="1:6" x14ac:dyDescent="0.25">
      <c r="A28" s="53">
        <v>26</v>
      </c>
      <c r="B28" s="54" t="s">
        <v>375</v>
      </c>
      <c r="C28" s="55" t="s">
        <v>370</v>
      </c>
      <c r="D28" s="55">
        <v>300</v>
      </c>
      <c r="E28" s="55" t="s">
        <v>10</v>
      </c>
      <c r="F28" s="55" t="s">
        <v>192</v>
      </c>
    </row>
    <row r="29" spans="1:6" x14ac:dyDescent="0.25">
      <c r="A29" s="53">
        <v>27</v>
      </c>
      <c r="B29" s="54" t="s">
        <v>376</v>
      </c>
      <c r="C29" s="55" t="s">
        <v>370</v>
      </c>
      <c r="D29" s="55">
        <v>300</v>
      </c>
      <c r="E29" s="55" t="s">
        <v>10</v>
      </c>
      <c r="F29" s="55" t="s">
        <v>192</v>
      </c>
    </row>
    <row r="30" spans="1:6" x14ac:dyDescent="0.25">
      <c r="A30" s="53">
        <v>28</v>
      </c>
      <c r="B30" s="54" t="s">
        <v>377</v>
      </c>
      <c r="C30" s="55" t="s">
        <v>202</v>
      </c>
      <c r="D30" s="55">
        <v>800</v>
      </c>
      <c r="E30" s="55" t="s">
        <v>10</v>
      </c>
      <c r="F30" s="55" t="s">
        <v>195</v>
      </c>
    </row>
    <row r="31" spans="1:6" x14ac:dyDescent="0.25">
      <c r="A31" s="53">
        <v>29</v>
      </c>
      <c r="B31" s="54" t="s">
        <v>378</v>
      </c>
      <c r="C31" s="55" t="s">
        <v>202</v>
      </c>
      <c r="D31" s="55">
        <v>1000</v>
      </c>
      <c r="E31" s="55" t="s">
        <v>10</v>
      </c>
      <c r="F31" s="55" t="s">
        <v>195</v>
      </c>
    </row>
    <row r="32" spans="1:6" x14ac:dyDescent="0.25">
      <c r="A32" s="53">
        <v>30</v>
      </c>
      <c r="B32" s="54" t="s">
        <v>379</v>
      </c>
      <c r="C32" s="55" t="s">
        <v>202</v>
      </c>
      <c r="D32" s="55">
        <v>1500</v>
      </c>
      <c r="E32" s="55" t="s">
        <v>10</v>
      </c>
      <c r="F32" s="55" t="s">
        <v>195</v>
      </c>
    </row>
    <row r="33" spans="1:6" x14ac:dyDescent="0.25">
      <c r="A33" s="53">
        <v>31</v>
      </c>
      <c r="B33" s="54" t="s">
        <v>380</v>
      </c>
      <c r="C33" s="55" t="s">
        <v>202</v>
      </c>
      <c r="D33" s="55">
        <v>2000</v>
      </c>
      <c r="E33" s="55" t="s">
        <v>10</v>
      </c>
      <c r="F33" s="55" t="s">
        <v>195</v>
      </c>
    </row>
    <row r="34" spans="1:6" x14ac:dyDescent="0.25">
      <c r="A34" s="53">
        <v>32</v>
      </c>
      <c r="B34" s="54" t="s">
        <v>381</v>
      </c>
      <c r="C34" s="55" t="s">
        <v>202</v>
      </c>
      <c r="D34" s="55">
        <v>2000</v>
      </c>
      <c r="E34" s="55" t="s">
        <v>10</v>
      </c>
      <c r="F34" s="55" t="s">
        <v>195</v>
      </c>
    </row>
    <row r="35" spans="1:6" x14ac:dyDescent="0.25">
      <c r="A35" s="53">
        <v>33</v>
      </c>
      <c r="B35" s="54" t="s">
        <v>382</v>
      </c>
      <c r="C35" s="55" t="s">
        <v>202</v>
      </c>
      <c r="D35" s="55">
        <v>3000</v>
      </c>
      <c r="E35" s="55" t="s">
        <v>10</v>
      </c>
      <c r="F35" s="55" t="s">
        <v>195</v>
      </c>
    </row>
    <row r="36" spans="1:6" x14ac:dyDescent="0.25">
      <c r="A36" s="53">
        <v>34</v>
      </c>
      <c r="B36" s="54" t="s">
        <v>383</v>
      </c>
      <c r="C36" s="55" t="s">
        <v>202</v>
      </c>
      <c r="D36" s="55">
        <v>2500</v>
      </c>
      <c r="E36" s="55" t="s">
        <v>10</v>
      </c>
      <c r="F36" s="55" t="s">
        <v>195</v>
      </c>
    </row>
    <row r="37" spans="1:6" x14ac:dyDescent="0.25">
      <c r="A37" s="53">
        <v>35</v>
      </c>
      <c r="B37" s="54" t="s">
        <v>384</v>
      </c>
      <c r="C37" s="55" t="s">
        <v>202</v>
      </c>
      <c r="D37" s="55">
        <v>1300</v>
      </c>
      <c r="E37" s="55" t="s">
        <v>10</v>
      </c>
      <c r="F37" s="55" t="s">
        <v>195</v>
      </c>
    </row>
    <row r="38" spans="1:6" x14ac:dyDescent="0.25">
      <c r="A38" s="53">
        <v>36</v>
      </c>
      <c r="B38" s="54" t="s">
        <v>385</v>
      </c>
      <c r="C38" s="55" t="s">
        <v>202</v>
      </c>
      <c r="D38" s="55">
        <v>1200</v>
      </c>
      <c r="E38" s="55" t="s">
        <v>10</v>
      </c>
      <c r="F38" s="55" t="s">
        <v>195</v>
      </c>
    </row>
    <row r="39" spans="1:6" x14ac:dyDescent="0.25">
      <c r="A39" s="53">
        <v>37</v>
      </c>
      <c r="B39" s="54" t="s">
        <v>386</v>
      </c>
      <c r="C39" s="55" t="s">
        <v>202</v>
      </c>
      <c r="D39" s="55">
        <v>800</v>
      </c>
      <c r="E39" s="55" t="s">
        <v>10</v>
      </c>
      <c r="F39" s="55" t="s">
        <v>195</v>
      </c>
    </row>
    <row r="40" spans="1:6" x14ac:dyDescent="0.25">
      <c r="A40" s="53">
        <v>38</v>
      </c>
      <c r="B40" s="54" t="s">
        <v>387</v>
      </c>
      <c r="C40" s="55" t="s">
        <v>202</v>
      </c>
      <c r="D40" s="55">
        <v>1800</v>
      </c>
      <c r="E40" s="55" t="s">
        <v>10</v>
      </c>
      <c r="F40" s="55" t="s">
        <v>195</v>
      </c>
    </row>
    <row r="41" spans="1:6" x14ac:dyDescent="0.25">
      <c r="A41" s="53">
        <v>39</v>
      </c>
      <c r="B41" s="54" t="s">
        <v>388</v>
      </c>
      <c r="C41" s="55" t="s">
        <v>202</v>
      </c>
      <c r="D41" s="55">
        <v>500</v>
      </c>
      <c r="E41" s="55" t="s">
        <v>10</v>
      </c>
      <c r="F41" s="55" t="s">
        <v>195</v>
      </c>
    </row>
    <row r="42" spans="1:6" x14ac:dyDescent="0.25">
      <c r="A42" s="53">
        <v>40</v>
      </c>
      <c r="B42" s="54" t="s">
        <v>389</v>
      </c>
      <c r="C42" s="55" t="s">
        <v>202</v>
      </c>
      <c r="D42" s="55">
        <v>800</v>
      </c>
      <c r="E42" s="55" t="s">
        <v>10</v>
      </c>
      <c r="F42" s="55" t="s">
        <v>195</v>
      </c>
    </row>
    <row r="43" spans="1:6" x14ac:dyDescent="0.25">
      <c r="A43" s="53">
        <v>41</v>
      </c>
      <c r="B43" s="54" t="s">
        <v>390</v>
      </c>
      <c r="C43" s="55" t="s">
        <v>46</v>
      </c>
      <c r="D43" s="55">
        <v>1000</v>
      </c>
      <c r="E43" s="55" t="s">
        <v>10</v>
      </c>
      <c r="F43" s="55" t="s">
        <v>195</v>
      </c>
    </row>
    <row r="44" spans="1:6" x14ac:dyDescent="0.25">
      <c r="A44" s="53">
        <v>42</v>
      </c>
      <c r="B44" s="54" t="s">
        <v>391</v>
      </c>
      <c r="C44" s="55" t="s">
        <v>46</v>
      </c>
      <c r="D44" s="55">
        <v>3000</v>
      </c>
      <c r="E44" s="55" t="s">
        <v>10</v>
      </c>
      <c r="F44" s="55" t="s">
        <v>195</v>
      </c>
    </row>
    <row r="45" spans="1:6" x14ac:dyDescent="0.25">
      <c r="A45" s="53">
        <v>43</v>
      </c>
      <c r="B45" s="54" t="s">
        <v>392</v>
      </c>
      <c r="C45" s="55" t="s">
        <v>46</v>
      </c>
      <c r="D45" s="55">
        <v>2000</v>
      </c>
      <c r="E45" s="55" t="s">
        <v>10</v>
      </c>
      <c r="F45" s="55" t="s">
        <v>195</v>
      </c>
    </row>
    <row r="46" spans="1:6" x14ac:dyDescent="0.25">
      <c r="A46" s="53">
        <v>44</v>
      </c>
      <c r="B46" s="54" t="s">
        <v>393</v>
      </c>
      <c r="C46" s="55" t="s">
        <v>46</v>
      </c>
      <c r="D46" s="55">
        <v>1000</v>
      </c>
      <c r="E46" s="55" t="s">
        <v>10</v>
      </c>
      <c r="F46" s="55" t="s">
        <v>195</v>
      </c>
    </row>
    <row r="47" spans="1:6" x14ac:dyDescent="0.25">
      <c r="A47" s="53">
        <v>45</v>
      </c>
      <c r="B47" s="54" t="s">
        <v>394</v>
      </c>
      <c r="C47" s="55" t="s">
        <v>46</v>
      </c>
      <c r="D47" s="55">
        <v>800</v>
      </c>
      <c r="E47" s="55" t="s">
        <v>10</v>
      </c>
      <c r="F47" s="55" t="s">
        <v>195</v>
      </c>
    </row>
    <row r="48" spans="1:6" x14ac:dyDescent="0.25">
      <c r="A48" s="53">
        <v>46</v>
      </c>
      <c r="B48" s="54" t="s">
        <v>395</v>
      </c>
      <c r="C48" s="55" t="s">
        <v>46</v>
      </c>
      <c r="D48" s="55">
        <v>2000</v>
      </c>
      <c r="E48" s="55" t="s">
        <v>10</v>
      </c>
      <c r="F48" s="55" t="s">
        <v>195</v>
      </c>
    </row>
    <row r="49" spans="1:6" x14ac:dyDescent="0.25">
      <c r="A49" s="53">
        <v>47</v>
      </c>
      <c r="B49" s="54" t="s">
        <v>396</v>
      </c>
      <c r="C49" s="55" t="s">
        <v>46</v>
      </c>
      <c r="D49" s="55">
        <v>2000</v>
      </c>
      <c r="E49" s="55" t="s">
        <v>10</v>
      </c>
      <c r="F49" s="55" t="s">
        <v>195</v>
      </c>
    </row>
    <row r="50" spans="1:6" x14ac:dyDescent="0.25">
      <c r="A50" s="53">
        <v>48</v>
      </c>
      <c r="B50" s="54" t="s">
        <v>397</v>
      </c>
      <c r="C50" s="55" t="s">
        <v>46</v>
      </c>
      <c r="D50" s="55">
        <v>12000</v>
      </c>
      <c r="E50" s="55" t="s">
        <v>10</v>
      </c>
      <c r="F50" s="55" t="s">
        <v>195</v>
      </c>
    </row>
    <row r="51" spans="1:6" x14ac:dyDescent="0.25">
      <c r="A51" s="53">
        <v>49</v>
      </c>
      <c r="B51" s="54" t="s">
        <v>398</v>
      </c>
      <c r="C51" s="55" t="s">
        <v>46</v>
      </c>
      <c r="D51" s="55">
        <v>1000</v>
      </c>
      <c r="E51" s="55" t="s">
        <v>10</v>
      </c>
      <c r="F51" s="55" t="s">
        <v>195</v>
      </c>
    </row>
    <row r="52" spans="1:6" x14ac:dyDescent="0.25">
      <c r="A52" s="53">
        <v>50</v>
      </c>
      <c r="B52" s="54" t="s">
        <v>399</v>
      </c>
      <c r="C52" s="55" t="s">
        <v>46</v>
      </c>
      <c r="D52" s="55">
        <v>5000</v>
      </c>
      <c r="E52" s="55" t="s">
        <v>10</v>
      </c>
      <c r="F52" s="55" t="s">
        <v>195</v>
      </c>
    </row>
    <row r="53" spans="1:6" x14ac:dyDescent="0.25">
      <c r="A53" s="53">
        <v>51</v>
      </c>
      <c r="B53" s="54" t="s">
        <v>400</v>
      </c>
      <c r="C53" s="55" t="s">
        <v>46</v>
      </c>
      <c r="D53" s="55">
        <v>10000</v>
      </c>
      <c r="E53" s="55" t="s">
        <v>10</v>
      </c>
      <c r="F53" s="55" t="s">
        <v>119</v>
      </c>
    </row>
    <row r="54" spans="1:6" x14ac:dyDescent="0.25">
      <c r="A54" s="53">
        <v>52</v>
      </c>
      <c r="B54" s="54" t="s">
        <v>401</v>
      </c>
      <c r="C54" s="55" t="s">
        <v>46</v>
      </c>
      <c r="D54" s="55">
        <v>10000</v>
      </c>
      <c r="E54" s="55" t="s">
        <v>10</v>
      </c>
      <c r="F54" s="55" t="s">
        <v>119</v>
      </c>
    </row>
    <row r="55" spans="1:6" x14ac:dyDescent="0.25">
      <c r="A55" s="53">
        <v>53</v>
      </c>
      <c r="B55" s="54" t="s">
        <v>402</v>
      </c>
      <c r="C55" s="55" t="s">
        <v>46</v>
      </c>
      <c r="D55" s="55">
        <v>20000</v>
      </c>
      <c r="E55" s="55" t="s">
        <v>10</v>
      </c>
      <c r="F55" s="55" t="s">
        <v>119</v>
      </c>
    </row>
    <row r="56" spans="1:6" x14ac:dyDescent="0.25">
      <c r="A56" s="53">
        <v>54</v>
      </c>
      <c r="B56" s="54" t="s">
        <v>403</v>
      </c>
      <c r="C56" s="55" t="s">
        <v>117</v>
      </c>
      <c r="D56" s="55">
        <v>8000</v>
      </c>
      <c r="E56" s="55" t="s">
        <v>10</v>
      </c>
      <c r="F56" s="55" t="s">
        <v>209</v>
      </c>
    </row>
    <row r="57" spans="1:6" x14ac:dyDescent="0.25">
      <c r="A57" s="53">
        <v>55</v>
      </c>
      <c r="B57" s="54" t="s">
        <v>404</v>
      </c>
      <c r="C57" s="55" t="s">
        <v>117</v>
      </c>
      <c r="D57" s="55">
        <v>2000</v>
      </c>
      <c r="E57" s="55" t="s">
        <v>10</v>
      </c>
      <c r="F57" s="55" t="s">
        <v>209</v>
      </c>
    </row>
    <row r="58" spans="1:6" x14ac:dyDescent="0.25">
      <c r="A58" s="53">
        <v>56</v>
      </c>
      <c r="B58" s="54" t="s">
        <v>405</v>
      </c>
      <c r="C58" s="55" t="s">
        <v>117</v>
      </c>
      <c r="D58" s="55">
        <v>2000</v>
      </c>
      <c r="E58" s="55" t="s">
        <v>10</v>
      </c>
      <c r="F58" s="55" t="s">
        <v>209</v>
      </c>
    </row>
    <row r="59" spans="1:6" x14ac:dyDescent="0.25">
      <c r="A59" s="53">
        <v>57</v>
      </c>
      <c r="B59" s="54" t="s">
        <v>406</v>
      </c>
      <c r="C59" s="55" t="s">
        <v>117</v>
      </c>
      <c r="D59" s="55">
        <v>2000</v>
      </c>
      <c r="E59" s="55" t="s">
        <v>10</v>
      </c>
      <c r="F59" s="55" t="s">
        <v>192</v>
      </c>
    </row>
    <row r="60" spans="1:6" x14ac:dyDescent="0.25">
      <c r="A60" s="53">
        <v>58</v>
      </c>
      <c r="B60" s="54" t="s">
        <v>407</v>
      </c>
      <c r="C60" s="55" t="s">
        <v>117</v>
      </c>
      <c r="D60" s="55">
        <v>5000</v>
      </c>
      <c r="E60" s="55" t="s">
        <v>10</v>
      </c>
      <c r="F60" s="55" t="s">
        <v>192</v>
      </c>
    </row>
    <row r="61" spans="1:6" x14ac:dyDescent="0.25">
      <c r="A61" s="53">
        <v>59</v>
      </c>
      <c r="B61" s="54" t="s">
        <v>408</v>
      </c>
      <c r="C61" s="55" t="s">
        <v>117</v>
      </c>
      <c r="D61" s="55">
        <v>1300</v>
      </c>
      <c r="E61" s="55" t="s">
        <v>10</v>
      </c>
      <c r="F61" s="55" t="s">
        <v>192</v>
      </c>
    </row>
    <row r="62" spans="1:6" x14ac:dyDescent="0.25">
      <c r="A62" s="53">
        <v>60</v>
      </c>
      <c r="B62" s="54" t="s">
        <v>409</v>
      </c>
      <c r="C62" s="55" t="s">
        <v>117</v>
      </c>
      <c r="D62" s="55">
        <v>1200</v>
      </c>
      <c r="E62" s="55" t="s">
        <v>10</v>
      </c>
      <c r="F62" s="55" t="s">
        <v>192</v>
      </c>
    </row>
    <row r="63" spans="1:6" x14ac:dyDescent="0.25">
      <c r="A63" s="53">
        <v>61</v>
      </c>
      <c r="B63" s="54" t="s">
        <v>410</v>
      </c>
      <c r="C63" s="55" t="s">
        <v>117</v>
      </c>
      <c r="D63" s="55">
        <v>8000</v>
      </c>
      <c r="E63" s="55" t="s">
        <v>10</v>
      </c>
      <c r="F63" s="55" t="s">
        <v>192</v>
      </c>
    </row>
    <row r="64" spans="1:6" x14ac:dyDescent="0.25">
      <c r="A64" s="53">
        <v>62</v>
      </c>
      <c r="B64" s="54" t="s">
        <v>411</v>
      </c>
      <c r="C64" s="55" t="s">
        <v>117</v>
      </c>
      <c r="D64" s="55">
        <v>1000</v>
      </c>
      <c r="E64" s="55" t="s">
        <v>10</v>
      </c>
      <c r="F64" s="55" t="s">
        <v>192</v>
      </c>
    </row>
    <row r="65" spans="1:6" x14ac:dyDescent="0.25">
      <c r="A65" s="53">
        <v>63</v>
      </c>
      <c r="B65" s="54" t="s">
        <v>412</v>
      </c>
      <c r="C65" s="55" t="s">
        <v>413</v>
      </c>
      <c r="D65" s="55">
        <v>1200</v>
      </c>
      <c r="E65" s="55" t="s">
        <v>10</v>
      </c>
      <c r="F65" s="55" t="s">
        <v>119</v>
      </c>
    </row>
    <row r="66" spans="1:6" x14ac:dyDescent="0.25">
      <c r="A66" s="53">
        <v>64</v>
      </c>
      <c r="B66" s="54" t="s">
        <v>414</v>
      </c>
      <c r="C66" s="55" t="s">
        <v>413</v>
      </c>
      <c r="D66" s="55">
        <v>3500</v>
      </c>
      <c r="E66" s="55" t="s">
        <v>10</v>
      </c>
      <c r="F66" s="55" t="s">
        <v>119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F1"/>
  </mergeCells>
  <phoneticPr fontId="20" type="noConversion"/>
  <pageMargins left="0.25" right="0.25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F22"/>
  <sheetViews>
    <sheetView zoomScale="115" zoomScaleNormal="115" workbookViewId="0">
      <selection activeCell="A4" sqref="A4:F7"/>
    </sheetView>
  </sheetViews>
  <sheetFormatPr defaultColWidth="9" defaultRowHeight="14.4" x14ac:dyDescent="0.25"/>
  <cols>
    <col min="1" max="1" width="4.77734375" style="49" customWidth="1"/>
    <col min="2" max="2" width="40.109375" style="49" customWidth="1"/>
    <col min="3" max="4" width="9" style="49"/>
    <col min="5" max="5" width="27" style="49" customWidth="1"/>
    <col min="6" max="6" width="11.77734375" style="49" customWidth="1"/>
    <col min="7" max="16384" width="9" style="49"/>
  </cols>
  <sheetData>
    <row r="1" spans="1:6" ht="39" customHeight="1" x14ac:dyDescent="0.25">
      <c r="A1" s="117" t="s">
        <v>415</v>
      </c>
      <c r="B1" s="118"/>
      <c r="C1" s="118"/>
      <c r="D1" s="118"/>
      <c r="E1" s="118"/>
      <c r="F1" s="118"/>
    </row>
    <row r="2" spans="1:6" ht="21" customHeight="1" x14ac:dyDescent="0.25">
      <c r="A2" s="101" t="s">
        <v>1</v>
      </c>
      <c r="B2" s="101" t="s">
        <v>2</v>
      </c>
      <c r="C2" s="2" t="s">
        <v>188</v>
      </c>
      <c r="D2" s="101" t="s">
        <v>4</v>
      </c>
      <c r="E2" s="101" t="s">
        <v>5</v>
      </c>
      <c r="F2" s="101" t="s">
        <v>211</v>
      </c>
    </row>
    <row r="3" spans="1:6" s="48" customFormat="1" x14ac:dyDescent="0.25">
      <c r="A3" s="101"/>
      <c r="B3" s="101"/>
      <c r="C3" s="2" t="s">
        <v>189</v>
      </c>
      <c r="D3" s="101"/>
      <c r="E3" s="101"/>
      <c r="F3" s="101"/>
    </row>
    <row r="4" spans="1:6" s="48" customFormat="1" ht="24" x14ac:dyDescent="0.25">
      <c r="A4" s="3">
        <v>1</v>
      </c>
      <c r="B4" s="3" t="s">
        <v>416</v>
      </c>
      <c r="C4" s="3" t="s">
        <v>213</v>
      </c>
      <c r="D4" s="3"/>
      <c r="E4" s="4" t="s">
        <v>10</v>
      </c>
      <c r="F4" s="3" t="s">
        <v>195</v>
      </c>
    </row>
    <row r="5" spans="1:6" s="48" customFormat="1" ht="24" x14ac:dyDescent="0.25">
      <c r="A5" s="3">
        <v>2</v>
      </c>
      <c r="B5" s="3" t="s">
        <v>416</v>
      </c>
      <c r="C5" s="4" t="s">
        <v>224</v>
      </c>
      <c r="D5" s="4"/>
      <c r="E5" s="4" t="s">
        <v>10</v>
      </c>
      <c r="F5" s="3" t="s">
        <v>195</v>
      </c>
    </row>
    <row r="6" spans="1:6" s="48" customFormat="1" ht="24" x14ac:dyDescent="0.25">
      <c r="A6" s="3">
        <v>3</v>
      </c>
      <c r="B6" s="3" t="s">
        <v>417</v>
      </c>
      <c r="C6" s="4" t="s">
        <v>224</v>
      </c>
      <c r="D6" s="4"/>
      <c r="E6" s="4" t="s">
        <v>10</v>
      </c>
      <c r="F6" s="3" t="s">
        <v>195</v>
      </c>
    </row>
    <row r="7" spans="1:6" s="48" customFormat="1" ht="21.6" x14ac:dyDescent="0.25">
      <c r="A7" s="20">
        <v>4</v>
      </c>
      <c r="B7" s="20" t="s">
        <v>418</v>
      </c>
      <c r="C7" s="32" t="s">
        <v>213</v>
      </c>
      <c r="D7" s="32"/>
      <c r="E7" s="4" t="s">
        <v>10</v>
      </c>
      <c r="F7" s="3" t="s">
        <v>195</v>
      </c>
    </row>
    <row r="8" spans="1:6" s="48" customFormat="1" ht="24" x14ac:dyDescent="0.25">
      <c r="A8" s="3">
        <v>5</v>
      </c>
      <c r="B8" s="3" t="s">
        <v>419</v>
      </c>
      <c r="C8" s="4" t="s">
        <v>213</v>
      </c>
      <c r="D8" s="4"/>
      <c r="E8" s="4" t="s">
        <v>10</v>
      </c>
      <c r="F8" s="3" t="s">
        <v>195</v>
      </c>
    </row>
    <row r="9" spans="1:6" s="48" customFormat="1" ht="24" x14ac:dyDescent="0.25">
      <c r="A9" s="20">
        <v>6</v>
      </c>
      <c r="B9" s="3" t="s">
        <v>420</v>
      </c>
      <c r="C9" s="4" t="s">
        <v>213</v>
      </c>
      <c r="D9" s="4"/>
      <c r="E9" s="4" t="s">
        <v>10</v>
      </c>
      <c r="F9" s="3" t="s">
        <v>195</v>
      </c>
    </row>
    <row r="10" spans="1:6" s="48" customFormat="1" ht="24" x14ac:dyDescent="0.25">
      <c r="A10" s="3">
        <v>7</v>
      </c>
      <c r="B10" s="3" t="s">
        <v>420</v>
      </c>
      <c r="C10" s="4" t="s">
        <v>224</v>
      </c>
      <c r="D10" s="4"/>
      <c r="E10" s="4" t="s">
        <v>10</v>
      </c>
      <c r="F10" s="3" t="s">
        <v>195</v>
      </c>
    </row>
    <row r="11" spans="1:6" s="48" customFormat="1" ht="24" x14ac:dyDescent="0.25">
      <c r="A11" s="20">
        <v>8</v>
      </c>
      <c r="B11" s="3" t="s">
        <v>421</v>
      </c>
      <c r="C11" s="4" t="s">
        <v>224</v>
      </c>
      <c r="D11" s="4"/>
      <c r="E11" s="4" t="s">
        <v>10</v>
      </c>
      <c r="F11" s="3" t="s">
        <v>195</v>
      </c>
    </row>
    <row r="12" spans="1:6" s="48" customFormat="1" ht="24" x14ac:dyDescent="0.25">
      <c r="A12" s="3">
        <v>9</v>
      </c>
      <c r="B12" s="3" t="s">
        <v>422</v>
      </c>
      <c r="C12" s="4" t="s">
        <v>224</v>
      </c>
      <c r="D12" s="4"/>
      <c r="E12" s="4" t="s">
        <v>10</v>
      </c>
      <c r="F12" s="3" t="s">
        <v>195</v>
      </c>
    </row>
    <row r="13" spans="1:6" s="48" customFormat="1" ht="24" x14ac:dyDescent="0.25">
      <c r="A13" s="20">
        <v>10</v>
      </c>
      <c r="B13" s="3" t="s">
        <v>422</v>
      </c>
      <c r="C13" s="4" t="s">
        <v>213</v>
      </c>
      <c r="D13" s="4"/>
      <c r="E13" s="4" t="s">
        <v>10</v>
      </c>
      <c r="F13" s="3" t="s">
        <v>195</v>
      </c>
    </row>
    <row r="14" spans="1:6" s="48" customFormat="1" ht="24" x14ac:dyDescent="0.25">
      <c r="A14" s="3">
        <v>11</v>
      </c>
      <c r="B14" s="3" t="s">
        <v>423</v>
      </c>
      <c r="C14" s="4" t="s">
        <v>213</v>
      </c>
      <c r="D14" s="4"/>
      <c r="E14" s="4" t="s">
        <v>10</v>
      </c>
      <c r="F14" s="3" t="s">
        <v>195</v>
      </c>
    </row>
    <row r="15" spans="1:6" s="48" customFormat="1" ht="24" x14ac:dyDescent="0.25">
      <c r="A15" s="20">
        <v>12</v>
      </c>
      <c r="B15" s="3" t="s">
        <v>424</v>
      </c>
      <c r="C15" s="4" t="s">
        <v>224</v>
      </c>
      <c r="D15" s="4"/>
      <c r="E15" s="4" t="s">
        <v>10</v>
      </c>
      <c r="F15" s="3" t="s">
        <v>195</v>
      </c>
    </row>
    <row r="16" spans="1:6" s="48" customFormat="1" ht="24" x14ac:dyDescent="0.25">
      <c r="A16" s="3">
        <v>13</v>
      </c>
      <c r="B16" s="3" t="s">
        <v>424</v>
      </c>
      <c r="C16" s="4" t="s">
        <v>213</v>
      </c>
      <c r="D16" s="4"/>
      <c r="E16" s="4" t="s">
        <v>10</v>
      </c>
      <c r="F16" s="3" t="s">
        <v>195</v>
      </c>
    </row>
    <row r="17" spans="1:6" s="48" customFormat="1" x14ac:dyDescent="0.25">
      <c r="A17" s="20">
        <v>14</v>
      </c>
      <c r="B17" s="3" t="s">
        <v>425</v>
      </c>
      <c r="C17" s="4" t="s">
        <v>239</v>
      </c>
      <c r="D17" s="4"/>
      <c r="E17" s="4" t="s">
        <v>10</v>
      </c>
      <c r="F17" s="3" t="s">
        <v>195</v>
      </c>
    </row>
    <row r="18" spans="1:6" s="48" customFormat="1" ht="24" x14ac:dyDescent="0.25">
      <c r="A18" s="3">
        <v>15</v>
      </c>
      <c r="B18" s="3" t="s">
        <v>426</v>
      </c>
      <c r="C18" s="4" t="s">
        <v>46</v>
      </c>
      <c r="D18" s="4"/>
      <c r="E18" s="4" t="s">
        <v>10</v>
      </c>
      <c r="F18" s="3" t="s">
        <v>195</v>
      </c>
    </row>
    <row r="19" spans="1:6" s="48" customFormat="1" ht="24" x14ac:dyDescent="0.25">
      <c r="A19" s="20">
        <v>16</v>
      </c>
      <c r="B19" s="3" t="s">
        <v>427</v>
      </c>
      <c r="C19" s="4" t="s">
        <v>46</v>
      </c>
      <c r="D19" s="4"/>
      <c r="E19" s="4" t="s">
        <v>10</v>
      </c>
      <c r="F19" s="3" t="s">
        <v>195</v>
      </c>
    </row>
    <row r="20" spans="1:6" s="48" customFormat="1" ht="24" x14ac:dyDescent="0.25">
      <c r="A20" s="3">
        <v>17</v>
      </c>
      <c r="B20" s="3" t="s">
        <v>428</v>
      </c>
      <c r="C20" s="4" t="s">
        <v>46</v>
      </c>
      <c r="D20" s="4"/>
      <c r="E20" s="4" t="s">
        <v>10</v>
      </c>
      <c r="F20" s="3" t="s">
        <v>195</v>
      </c>
    </row>
    <row r="21" spans="1:6" s="48" customFormat="1" ht="24" x14ac:dyDescent="0.25">
      <c r="A21" s="20">
        <v>18</v>
      </c>
      <c r="B21" s="3" t="s">
        <v>429</v>
      </c>
      <c r="C21" s="4" t="s">
        <v>46</v>
      </c>
      <c r="D21" s="4"/>
      <c r="E21" s="4" t="s">
        <v>10</v>
      </c>
      <c r="F21" s="3" t="s">
        <v>195</v>
      </c>
    </row>
    <row r="22" spans="1:6" s="48" customFormat="1" ht="24" x14ac:dyDescent="0.25">
      <c r="A22" s="20">
        <v>19</v>
      </c>
      <c r="B22" s="3" t="s">
        <v>430</v>
      </c>
      <c r="C22" s="4" t="s">
        <v>46</v>
      </c>
      <c r="D22" s="4"/>
      <c r="E22" s="4" t="s">
        <v>10</v>
      </c>
      <c r="F22" s="3" t="s">
        <v>195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A1:F1"/>
    <mergeCell ref="A2:A3"/>
    <mergeCell ref="B2:B3"/>
    <mergeCell ref="D2:D3"/>
    <mergeCell ref="E2:E3"/>
    <mergeCell ref="F2:F3"/>
  </mergeCells>
  <phoneticPr fontId="20" type="noConversion"/>
  <printOptions horizontalCentered="1"/>
  <pageMargins left="0.23622047244094499" right="0.23622047244094499" top="0.74803149606299202" bottom="0.74803149606299202" header="0.31496062992126" footer="0.31496062992126"/>
  <pageSetup paperSize="9" scale="85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50"/>
  <sheetViews>
    <sheetView workbookViewId="0">
      <selection activeCell="A4" sqref="A4:F7"/>
    </sheetView>
  </sheetViews>
  <sheetFormatPr defaultColWidth="9" defaultRowHeight="14.4" x14ac:dyDescent="0.25"/>
  <cols>
    <col min="1" max="1" width="4.77734375" customWidth="1"/>
    <col min="2" max="2" width="47.6640625" customWidth="1"/>
    <col min="4" max="4" width="9.5546875" customWidth="1"/>
    <col min="5" max="5" width="25.21875" customWidth="1"/>
    <col min="6" max="6" width="10.44140625" customWidth="1"/>
  </cols>
  <sheetData>
    <row r="1" spans="1:7" ht="51" customHeight="1" x14ac:dyDescent="0.25">
      <c r="A1" s="105" t="s">
        <v>431</v>
      </c>
      <c r="B1" s="116"/>
      <c r="C1" s="116"/>
      <c r="D1" s="116"/>
      <c r="E1" s="116"/>
      <c r="F1" s="116"/>
    </row>
    <row r="2" spans="1:7" s="14" customFormat="1" ht="21" customHeight="1" x14ac:dyDescent="0.25">
      <c r="A2" s="119" t="s">
        <v>1</v>
      </c>
      <c r="B2" s="119" t="s">
        <v>2</v>
      </c>
      <c r="C2" s="119" t="s">
        <v>188</v>
      </c>
      <c r="D2" s="119" t="s">
        <v>4</v>
      </c>
      <c r="E2" s="119" t="s">
        <v>5</v>
      </c>
      <c r="F2" s="119" t="s">
        <v>211</v>
      </c>
      <c r="G2" s="47"/>
    </row>
    <row r="3" spans="1:7" s="14" customFormat="1" x14ac:dyDescent="0.25">
      <c r="A3" s="119"/>
      <c r="B3" s="119"/>
      <c r="C3" s="119"/>
      <c r="D3" s="119"/>
      <c r="E3" s="119"/>
      <c r="F3" s="119"/>
      <c r="G3" s="47"/>
    </row>
    <row r="4" spans="1:7" s="14" customFormat="1" x14ac:dyDescent="0.25">
      <c r="A4" s="43">
        <v>1</v>
      </c>
      <c r="B4" s="43" t="s">
        <v>432</v>
      </c>
      <c r="C4" s="43" t="s">
        <v>213</v>
      </c>
      <c r="D4" s="43">
        <v>4000</v>
      </c>
      <c r="E4" s="44" t="s">
        <v>10</v>
      </c>
      <c r="F4" s="43" t="s">
        <v>195</v>
      </c>
      <c r="G4" s="47"/>
    </row>
    <row r="5" spans="1:7" s="14" customFormat="1" x14ac:dyDescent="0.25">
      <c r="A5" s="43">
        <v>2</v>
      </c>
      <c r="B5" s="43" t="s">
        <v>433</v>
      </c>
      <c r="C5" s="43" t="s">
        <v>213</v>
      </c>
      <c r="D5" s="43">
        <v>2000</v>
      </c>
      <c r="E5" s="44" t="s">
        <v>10</v>
      </c>
      <c r="F5" s="43" t="s">
        <v>195</v>
      </c>
      <c r="G5" s="47"/>
    </row>
    <row r="6" spans="1:7" s="14" customFormat="1" x14ac:dyDescent="0.25">
      <c r="A6" s="43">
        <v>3</v>
      </c>
      <c r="B6" s="43" t="s">
        <v>434</v>
      </c>
      <c r="C6" s="43" t="s">
        <v>213</v>
      </c>
      <c r="D6" s="44">
        <v>4000</v>
      </c>
      <c r="E6" s="44" t="s">
        <v>10</v>
      </c>
      <c r="F6" s="43" t="s">
        <v>195</v>
      </c>
      <c r="G6" s="47"/>
    </row>
    <row r="7" spans="1:7" s="14" customFormat="1" x14ac:dyDescent="0.25">
      <c r="A7" s="43">
        <v>4</v>
      </c>
      <c r="B7" s="43" t="s">
        <v>435</v>
      </c>
      <c r="C7" s="43" t="s">
        <v>213</v>
      </c>
      <c r="D7" s="44">
        <v>4000</v>
      </c>
      <c r="E7" s="44" t="s">
        <v>10</v>
      </c>
      <c r="F7" s="43" t="s">
        <v>195</v>
      </c>
      <c r="G7" s="47"/>
    </row>
    <row r="8" spans="1:7" s="14" customFormat="1" x14ac:dyDescent="0.25">
      <c r="A8" s="43">
        <v>5</v>
      </c>
      <c r="B8" s="43" t="s">
        <v>436</v>
      </c>
      <c r="C8" s="43" t="s">
        <v>213</v>
      </c>
      <c r="D8" s="44">
        <v>4000</v>
      </c>
      <c r="E8" s="44" t="s">
        <v>10</v>
      </c>
      <c r="F8" s="43" t="s">
        <v>195</v>
      </c>
      <c r="G8" s="47"/>
    </row>
    <row r="9" spans="1:7" s="14" customFormat="1" x14ac:dyDescent="0.25">
      <c r="A9" s="43">
        <v>6</v>
      </c>
      <c r="B9" s="23" t="s">
        <v>437</v>
      </c>
      <c r="C9" s="43" t="s">
        <v>213</v>
      </c>
      <c r="D9" s="45">
        <v>4000</v>
      </c>
      <c r="E9" s="44" t="s">
        <v>10</v>
      </c>
      <c r="F9" s="43" t="s">
        <v>195</v>
      </c>
      <c r="G9" s="47"/>
    </row>
    <row r="10" spans="1:7" s="14" customFormat="1" ht="24" x14ac:dyDescent="0.25">
      <c r="A10" s="43">
        <v>7</v>
      </c>
      <c r="B10" s="43" t="s">
        <v>438</v>
      </c>
      <c r="C10" s="43" t="s">
        <v>213</v>
      </c>
      <c r="D10" s="45">
        <v>4000</v>
      </c>
      <c r="E10" s="44" t="s">
        <v>10</v>
      </c>
      <c r="F10" s="43" t="s">
        <v>195</v>
      </c>
      <c r="G10" s="47"/>
    </row>
    <row r="11" spans="1:7" s="14" customFormat="1" x14ac:dyDescent="0.25">
      <c r="A11" s="43">
        <v>8</v>
      </c>
      <c r="B11" s="43" t="s">
        <v>439</v>
      </c>
      <c r="C11" s="43" t="s">
        <v>213</v>
      </c>
      <c r="D11" s="45">
        <v>4000</v>
      </c>
      <c r="E11" s="44" t="s">
        <v>10</v>
      </c>
      <c r="F11" s="43" t="s">
        <v>195</v>
      </c>
      <c r="G11" s="47"/>
    </row>
    <row r="12" spans="1:7" s="14" customFormat="1" x14ac:dyDescent="0.25">
      <c r="A12" s="43">
        <v>9</v>
      </c>
      <c r="B12" s="43" t="s">
        <v>440</v>
      </c>
      <c r="C12" s="43" t="s">
        <v>213</v>
      </c>
      <c r="D12" s="45">
        <v>4000</v>
      </c>
      <c r="E12" s="44" t="s">
        <v>10</v>
      </c>
      <c r="F12" s="43" t="s">
        <v>195</v>
      </c>
      <c r="G12" s="47"/>
    </row>
    <row r="13" spans="1:7" s="14" customFormat="1" x14ac:dyDescent="0.25">
      <c r="A13" s="43">
        <v>10</v>
      </c>
      <c r="B13" s="43" t="s">
        <v>441</v>
      </c>
      <c r="C13" s="43" t="s">
        <v>213</v>
      </c>
      <c r="D13" s="45">
        <v>4000</v>
      </c>
      <c r="E13" s="44" t="s">
        <v>10</v>
      </c>
      <c r="F13" s="43" t="s">
        <v>195</v>
      </c>
      <c r="G13" s="47"/>
    </row>
    <row r="14" spans="1:7" s="14" customFormat="1" ht="24" x14ac:dyDescent="0.25">
      <c r="A14" s="43">
        <v>11</v>
      </c>
      <c r="B14" s="43" t="s">
        <v>442</v>
      </c>
      <c r="C14" s="43" t="s">
        <v>213</v>
      </c>
      <c r="D14" s="46">
        <v>3000</v>
      </c>
      <c r="E14" s="44" t="s">
        <v>10</v>
      </c>
      <c r="F14" s="43" t="s">
        <v>195</v>
      </c>
      <c r="G14" s="47"/>
    </row>
    <row r="15" spans="1:7" s="14" customFormat="1" ht="24" x14ac:dyDescent="0.25">
      <c r="A15" s="43">
        <v>12</v>
      </c>
      <c r="B15" s="43" t="s">
        <v>443</v>
      </c>
      <c r="C15" s="43" t="s">
        <v>213</v>
      </c>
      <c r="D15" s="46">
        <v>3000</v>
      </c>
      <c r="E15" s="44" t="s">
        <v>10</v>
      </c>
      <c r="F15" s="43" t="s">
        <v>195</v>
      </c>
      <c r="G15" s="47"/>
    </row>
    <row r="16" spans="1:7" s="14" customFormat="1" ht="24" x14ac:dyDescent="0.25">
      <c r="A16" s="43">
        <v>13</v>
      </c>
      <c r="B16" s="43" t="s">
        <v>444</v>
      </c>
      <c r="C16" s="43" t="s">
        <v>213</v>
      </c>
      <c r="D16" s="46">
        <v>3000</v>
      </c>
      <c r="E16" s="44" t="s">
        <v>10</v>
      </c>
      <c r="F16" s="43" t="s">
        <v>195</v>
      </c>
      <c r="G16" s="47"/>
    </row>
    <row r="17" spans="1:7" s="14" customFormat="1" ht="24" x14ac:dyDescent="0.25">
      <c r="A17" s="43">
        <v>14</v>
      </c>
      <c r="B17" s="43" t="s">
        <v>445</v>
      </c>
      <c r="C17" s="43" t="s">
        <v>213</v>
      </c>
      <c r="D17" s="46">
        <v>3000</v>
      </c>
      <c r="E17" s="44" t="s">
        <v>10</v>
      </c>
      <c r="F17" s="43" t="s">
        <v>195</v>
      </c>
      <c r="G17" s="47"/>
    </row>
    <row r="18" spans="1:7" s="14" customFormat="1" ht="24" x14ac:dyDescent="0.25">
      <c r="A18" s="43">
        <v>15</v>
      </c>
      <c r="B18" s="43" t="s">
        <v>446</v>
      </c>
      <c r="C18" s="43" t="s">
        <v>213</v>
      </c>
      <c r="D18" s="46">
        <v>3000</v>
      </c>
      <c r="E18" s="44" t="s">
        <v>10</v>
      </c>
      <c r="F18" s="43" t="s">
        <v>195</v>
      </c>
      <c r="G18" s="47"/>
    </row>
    <row r="19" spans="1:7" s="14" customFormat="1" ht="24" x14ac:dyDescent="0.25">
      <c r="A19" s="43">
        <v>16</v>
      </c>
      <c r="B19" s="43" t="s">
        <v>447</v>
      </c>
      <c r="C19" s="43" t="s">
        <v>213</v>
      </c>
      <c r="D19" s="46">
        <v>3000</v>
      </c>
      <c r="E19" s="44" t="s">
        <v>10</v>
      </c>
      <c r="F19" s="43" t="s">
        <v>195</v>
      </c>
      <c r="G19" s="47"/>
    </row>
    <row r="20" spans="1:7" s="14" customFormat="1" ht="24" x14ac:dyDescent="0.25">
      <c r="A20" s="43">
        <v>17</v>
      </c>
      <c r="B20" s="43" t="s">
        <v>448</v>
      </c>
      <c r="C20" s="43" t="s">
        <v>224</v>
      </c>
      <c r="D20" s="46">
        <v>3000</v>
      </c>
      <c r="E20" s="44" t="s">
        <v>10</v>
      </c>
      <c r="F20" s="43" t="s">
        <v>195</v>
      </c>
      <c r="G20" s="47"/>
    </row>
    <row r="21" spans="1:7" s="14" customFormat="1" x14ac:dyDescent="0.25">
      <c r="A21" s="43">
        <v>18</v>
      </c>
      <c r="B21" s="43" t="s">
        <v>434</v>
      </c>
      <c r="C21" s="43" t="s">
        <v>224</v>
      </c>
      <c r="D21" s="46">
        <v>3000</v>
      </c>
      <c r="E21" s="44" t="s">
        <v>10</v>
      </c>
      <c r="F21" s="43" t="s">
        <v>195</v>
      </c>
      <c r="G21" s="47"/>
    </row>
    <row r="22" spans="1:7" s="14" customFormat="1" x14ac:dyDescent="0.25">
      <c r="A22" s="43">
        <v>19</v>
      </c>
      <c r="B22" s="43" t="s">
        <v>435</v>
      </c>
      <c r="C22" s="43" t="s">
        <v>224</v>
      </c>
      <c r="D22" s="46">
        <v>3000</v>
      </c>
      <c r="E22" s="44" t="s">
        <v>10</v>
      </c>
      <c r="F22" s="43" t="s">
        <v>195</v>
      </c>
      <c r="G22" s="47"/>
    </row>
    <row r="23" spans="1:7" x14ac:dyDescent="0.25">
      <c r="A23" s="43">
        <v>20</v>
      </c>
      <c r="B23" s="43" t="s">
        <v>436</v>
      </c>
      <c r="C23" s="43" t="s">
        <v>224</v>
      </c>
      <c r="D23" s="46">
        <v>3000</v>
      </c>
      <c r="E23" s="44" t="s">
        <v>10</v>
      </c>
      <c r="F23" s="43" t="s">
        <v>195</v>
      </c>
    </row>
    <row r="24" spans="1:7" x14ac:dyDescent="0.25">
      <c r="A24" s="43">
        <v>21</v>
      </c>
      <c r="B24" s="23" t="s">
        <v>437</v>
      </c>
      <c r="C24" s="43" t="s">
        <v>224</v>
      </c>
      <c r="D24" s="46">
        <v>3000</v>
      </c>
      <c r="E24" s="44" t="s">
        <v>10</v>
      </c>
      <c r="F24" s="43" t="s">
        <v>195</v>
      </c>
    </row>
    <row r="25" spans="1:7" ht="24" x14ac:dyDescent="0.25">
      <c r="A25" s="43">
        <v>22</v>
      </c>
      <c r="B25" s="43" t="s">
        <v>438</v>
      </c>
      <c r="C25" s="43" t="s">
        <v>224</v>
      </c>
      <c r="D25" s="46">
        <v>3000</v>
      </c>
      <c r="E25" s="44" t="s">
        <v>10</v>
      </c>
      <c r="F25" s="43" t="s">
        <v>195</v>
      </c>
    </row>
    <row r="26" spans="1:7" x14ac:dyDescent="0.25">
      <c r="A26" s="43">
        <v>23</v>
      </c>
      <c r="B26" s="43" t="s">
        <v>439</v>
      </c>
      <c r="C26" s="43" t="s">
        <v>224</v>
      </c>
      <c r="D26" s="45">
        <v>4000</v>
      </c>
      <c r="E26" s="44" t="s">
        <v>10</v>
      </c>
      <c r="F26" s="43" t="s">
        <v>195</v>
      </c>
    </row>
    <row r="27" spans="1:7" x14ac:dyDescent="0.25">
      <c r="A27" s="43">
        <v>24</v>
      </c>
      <c r="B27" s="43" t="s">
        <v>440</v>
      </c>
      <c r="C27" s="43" t="s">
        <v>224</v>
      </c>
      <c r="D27" s="45">
        <v>4000</v>
      </c>
      <c r="E27" s="44" t="s">
        <v>10</v>
      </c>
      <c r="F27" s="43" t="s">
        <v>195</v>
      </c>
    </row>
    <row r="28" spans="1:7" x14ac:dyDescent="0.25">
      <c r="A28" s="43">
        <v>25</v>
      </c>
      <c r="B28" s="43" t="s">
        <v>441</v>
      </c>
      <c r="C28" s="43" t="s">
        <v>224</v>
      </c>
      <c r="D28" s="46">
        <v>3000</v>
      </c>
      <c r="E28" s="44" t="s">
        <v>10</v>
      </c>
      <c r="F28" s="43" t="s">
        <v>195</v>
      </c>
    </row>
    <row r="29" spans="1:7" ht="24" x14ac:dyDescent="0.25">
      <c r="A29" s="43">
        <v>26</v>
      </c>
      <c r="B29" s="43" t="s">
        <v>442</v>
      </c>
      <c r="C29" s="43" t="s">
        <v>224</v>
      </c>
      <c r="D29" s="46">
        <v>3000</v>
      </c>
      <c r="E29" s="44" t="s">
        <v>10</v>
      </c>
      <c r="F29" s="43" t="s">
        <v>195</v>
      </c>
    </row>
    <row r="30" spans="1:7" ht="24" x14ac:dyDescent="0.25">
      <c r="A30" s="43">
        <v>27</v>
      </c>
      <c r="B30" s="43" t="s">
        <v>443</v>
      </c>
      <c r="C30" s="43" t="s">
        <v>224</v>
      </c>
      <c r="D30" s="46">
        <v>3000</v>
      </c>
      <c r="E30" s="44" t="s">
        <v>10</v>
      </c>
      <c r="F30" s="43" t="s">
        <v>195</v>
      </c>
    </row>
    <row r="31" spans="1:7" ht="24" x14ac:dyDescent="0.25">
      <c r="A31" s="43">
        <v>28</v>
      </c>
      <c r="B31" s="43" t="s">
        <v>444</v>
      </c>
      <c r="C31" s="43" t="s">
        <v>224</v>
      </c>
      <c r="D31" s="46">
        <v>3000</v>
      </c>
      <c r="E31" s="44" t="s">
        <v>10</v>
      </c>
      <c r="F31" s="43" t="s">
        <v>195</v>
      </c>
    </row>
    <row r="32" spans="1:7" ht="24" x14ac:dyDescent="0.25">
      <c r="A32" s="43">
        <v>29</v>
      </c>
      <c r="B32" s="43" t="s">
        <v>445</v>
      </c>
      <c r="C32" s="43" t="s">
        <v>224</v>
      </c>
      <c r="D32" s="46">
        <v>3000</v>
      </c>
      <c r="E32" s="44" t="s">
        <v>10</v>
      </c>
      <c r="F32" s="43" t="s">
        <v>195</v>
      </c>
    </row>
    <row r="33" spans="1:6" ht="24" x14ac:dyDescent="0.25">
      <c r="A33" s="43">
        <v>30</v>
      </c>
      <c r="B33" s="43" t="s">
        <v>446</v>
      </c>
      <c r="C33" s="43" t="s">
        <v>224</v>
      </c>
      <c r="D33" s="46">
        <v>3000</v>
      </c>
      <c r="E33" s="44" t="s">
        <v>10</v>
      </c>
      <c r="F33" s="43" t="s">
        <v>195</v>
      </c>
    </row>
    <row r="34" spans="1:6" ht="24" x14ac:dyDescent="0.25">
      <c r="A34" s="43">
        <v>31</v>
      </c>
      <c r="B34" s="43" t="s">
        <v>447</v>
      </c>
      <c r="C34" s="43" t="s">
        <v>224</v>
      </c>
      <c r="D34" s="46">
        <v>3000</v>
      </c>
      <c r="E34" s="44" t="s">
        <v>10</v>
      </c>
      <c r="F34" s="43" t="s">
        <v>195</v>
      </c>
    </row>
    <row r="35" spans="1:6" x14ac:dyDescent="0.25">
      <c r="A35" s="43">
        <v>32</v>
      </c>
      <c r="B35" s="43" t="s">
        <v>449</v>
      </c>
      <c r="C35" s="43" t="s">
        <v>202</v>
      </c>
      <c r="D35" s="46">
        <v>3000</v>
      </c>
      <c r="E35" s="44" t="s">
        <v>10</v>
      </c>
      <c r="F35" s="43" t="s">
        <v>195</v>
      </c>
    </row>
    <row r="36" spans="1:6" x14ac:dyDescent="0.25">
      <c r="A36" s="43">
        <v>33</v>
      </c>
      <c r="B36" s="43" t="s">
        <v>450</v>
      </c>
      <c r="C36" s="43" t="s">
        <v>202</v>
      </c>
      <c r="D36" s="46">
        <v>3000</v>
      </c>
      <c r="E36" s="44" t="s">
        <v>10</v>
      </c>
      <c r="F36" s="43" t="s">
        <v>195</v>
      </c>
    </row>
    <row r="37" spans="1:6" x14ac:dyDescent="0.25">
      <c r="A37" s="43">
        <v>34</v>
      </c>
      <c r="B37" s="43" t="s">
        <v>451</v>
      </c>
      <c r="C37" s="43" t="s">
        <v>202</v>
      </c>
      <c r="D37" s="46">
        <v>3000</v>
      </c>
      <c r="E37" s="44" t="s">
        <v>10</v>
      </c>
      <c r="F37" s="43" t="s">
        <v>195</v>
      </c>
    </row>
    <row r="38" spans="1:6" x14ac:dyDescent="0.25">
      <c r="A38" s="43">
        <v>35</v>
      </c>
      <c r="B38" s="43" t="s">
        <v>452</v>
      </c>
      <c r="C38" s="43" t="s">
        <v>202</v>
      </c>
      <c r="D38" s="46">
        <v>3000</v>
      </c>
      <c r="E38" s="44" t="s">
        <v>10</v>
      </c>
      <c r="F38" s="43" t="s">
        <v>195</v>
      </c>
    </row>
    <row r="39" spans="1:6" x14ac:dyDescent="0.25">
      <c r="A39" s="43">
        <v>36</v>
      </c>
      <c r="B39" s="43" t="s">
        <v>453</v>
      </c>
      <c r="C39" s="43" t="s">
        <v>202</v>
      </c>
      <c r="D39" s="46">
        <v>3000</v>
      </c>
      <c r="E39" s="44" t="s">
        <v>10</v>
      </c>
      <c r="F39" s="43" t="s">
        <v>195</v>
      </c>
    </row>
    <row r="40" spans="1:6" x14ac:dyDescent="0.25">
      <c r="A40" s="43">
        <v>37</v>
      </c>
      <c r="B40" s="43" t="s">
        <v>454</v>
      </c>
      <c r="C40" s="43" t="s">
        <v>455</v>
      </c>
      <c r="D40" s="46">
        <v>4000</v>
      </c>
      <c r="E40" s="44" t="s">
        <v>10</v>
      </c>
      <c r="F40" s="43" t="s">
        <v>195</v>
      </c>
    </row>
    <row r="41" spans="1:6" x14ac:dyDescent="0.25">
      <c r="A41" s="43">
        <v>38</v>
      </c>
      <c r="B41" s="43" t="s">
        <v>456</v>
      </c>
      <c r="C41" s="43" t="s">
        <v>455</v>
      </c>
      <c r="D41" s="46">
        <v>3000</v>
      </c>
      <c r="E41" s="44" t="s">
        <v>10</v>
      </c>
      <c r="F41" s="43" t="s">
        <v>195</v>
      </c>
    </row>
    <row r="42" spans="1:6" x14ac:dyDescent="0.25">
      <c r="A42" s="43">
        <v>39</v>
      </c>
      <c r="B42" s="43" t="s">
        <v>454</v>
      </c>
      <c r="C42" s="43" t="s">
        <v>46</v>
      </c>
      <c r="D42" s="46">
        <v>3000</v>
      </c>
      <c r="E42" s="44" t="s">
        <v>10</v>
      </c>
      <c r="F42" s="43" t="s">
        <v>195</v>
      </c>
    </row>
    <row r="43" spans="1:6" x14ac:dyDescent="0.25">
      <c r="A43" s="43">
        <v>40</v>
      </c>
      <c r="B43" s="43" t="s">
        <v>457</v>
      </c>
      <c r="C43" s="43" t="s">
        <v>46</v>
      </c>
      <c r="D43" s="46">
        <v>2000</v>
      </c>
      <c r="E43" s="44" t="s">
        <v>10</v>
      </c>
      <c r="F43" s="43" t="s">
        <v>195</v>
      </c>
    </row>
    <row r="44" spans="1:6" x14ac:dyDescent="0.25">
      <c r="A44" s="43">
        <v>41</v>
      </c>
      <c r="B44" s="43" t="s">
        <v>458</v>
      </c>
      <c r="C44" s="43" t="s">
        <v>46</v>
      </c>
      <c r="D44" s="46">
        <v>3000</v>
      </c>
      <c r="E44" s="44" t="s">
        <v>10</v>
      </c>
      <c r="F44" s="43" t="s">
        <v>195</v>
      </c>
    </row>
    <row r="45" spans="1:6" ht="24" x14ac:dyDescent="0.25">
      <c r="A45" s="43">
        <v>42</v>
      </c>
      <c r="B45" s="43" t="s">
        <v>459</v>
      </c>
      <c r="C45" s="43" t="s">
        <v>112</v>
      </c>
      <c r="D45" s="46" t="s">
        <v>460</v>
      </c>
      <c r="E45" s="44" t="s">
        <v>10</v>
      </c>
      <c r="F45" s="43" t="s">
        <v>192</v>
      </c>
    </row>
    <row r="46" spans="1:6" ht="24" x14ac:dyDescent="0.25">
      <c r="A46" s="43">
        <v>43</v>
      </c>
      <c r="B46" s="43" t="s">
        <v>461</v>
      </c>
      <c r="C46" s="43" t="s">
        <v>112</v>
      </c>
      <c r="D46" s="46" t="s">
        <v>460</v>
      </c>
      <c r="E46" s="44" t="s">
        <v>10</v>
      </c>
      <c r="F46" s="43" t="s">
        <v>192</v>
      </c>
    </row>
    <row r="47" spans="1:6" ht="24" x14ac:dyDescent="0.25">
      <c r="A47" s="43">
        <v>44</v>
      </c>
      <c r="B47" s="43" t="s">
        <v>462</v>
      </c>
      <c r="C47" s="43" t="s">
        <v>112</v>
      </c>
      <c r="D47" s="46" t="s">
        <v>460</v>
      </c>
      <c r="E47" s="44" t="s">
        <v>10</v>
      </c>
      <c r="F47" s="43" t="s">
        <v>192</v>
      </c>
    </row>
    <row r="48" spans="1:6" ht="24" x14ac:dyDescent="0.25">
      <c r="A48" s="43">
        <v>45</v>
      </c>
      <c r="B48" s="43" t="s">
        <v>463</v>
      </c>
      <c r="C48" s="43" t="s">
        <v>112</v>
      </c>
      <c r="D48" s="46" t="s">
        <v>460</v>
      </c>
      <c r="E48" s="44" t="s">
        <v>10</v>
      </c>
      <c r="F48" s="43" t="s">
        <v>192</v>
      </c>
    </row>
    <row r="49" spans="1:6" x14ac:dyDescent="0.25">
      <c r="A49" s="43">
        <v>46</v>
      </c>
      <c r="B49" s="43" t="s">
        <v>464</v>
      </c>
      <c r="C49" s="43" t="s">
        <v>239</v>
      </c>
      <c r="D49" s="46">
        <v>30000</v>
      </c>
      <c r="E49" s="44" t="s">
        <v>10</v>
      </c>
      <c r="F49" s="43" t="s">
        <v>119</v>
      </c>
    </row>
    <row r="50" spans="1:6" x14ac:dyDescent="0.25">
      <c r="A50" s="43">
        <v>47</v>
      </c>
      <c r="B50" s="43" t="s">
        <v>465</v>
      </c>
      <c r="C50" s="43" t="s">
        <v>239</v>
      </c>
      <c r="D50" s="46">
        <v>3000</v>
      </c>
      <c r="E50" s="44" t="s">
        <v>10</v>
      </c>
      <c r="F50" s="43" t="s">
        <v>119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1:F1"/>
    <mergeCell ref="A2:A3"/>
    <mergeCell ref="B2:B3"/>
    <mergeCell ref="C2:C3"/>
    <mergeCell ref="D2:D3"/>
    <mergeCell ref="E2:E3"/>
    <mergeCell ref="F2:F3"/>
  </mergeCells>
  <phoneticPr fontId="20" type="noConversion"/>
  <printOptions horizontalCentered="1"/>
  <pageMargins left="0.23622047244094499" right="0.23622047244094499" top="0.74803149606299202" bottom="0.74803149606299202" header="0.31496062992126" footer="0.31496062992126"/>
  <pageSetup paperSize="9" scale="95" fitToHeight="2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7"/>
  <sheetViews>
    <sheetView topLeftCell="B5" workbookViewId="0">
      <selection activeCell="A8" sqref="A8:XFD16"/>
    </sheetView>
  </sheetViews>
  <sheetFormatPr defaultColWidth="9" defaultRowHeight="14.4" x14ac:dyDescent="0.25"/>
  <cols>
    <col min="1" max="1" width="4.77734375" style="35" customWidth="1"/>
    <col min="2" max="2" width="44" style="35" customWidth="1"/>
    <col min="3" max="3" width="12.5546875" style="35" customWidth="1"/>
    <col min="4" max="4" width="11.21875" style="35" customWidth="1"/>
    <col min="5" max="5" width="25.77734375" style="35" customWidth="1"/>
    <col min="6" max="6" width="15.109375" style="35" customWidth="1"/>
    <col min="7" max="16384" width="9" style="35"/>
  </cols>
  <sheetData>
    <row r="1" spans="1:6" ht="54.75" customHeight="1" x14ac:dyDescent="0.25">
      <c r="A1" s="105" t="s">
        <v>466</v>
      </c>
      <c r="B1" s="112"/>
      <c r="C1" s="112"/>
      <c r="D1" s="112"/>
      <c r="E1" s="112"/>
      <c r="F1" s="112"/>
    </row>
    <row r="2" spans="1:6" s="33" customFormat="1" ht="28.8" x14ac:dyDescent="0.25">
      <c r="A2" s="36" t="s">
        <v>1</v>
      </c>
      <c r="B2" s="36" t="s">
        <v>2</v>
      </c>
      <c r="C2" s="36" t="s">
        <v>3</v>
      </c>
      <c r="D2" s="36" t="s">
        <v>467</v>
      </c>
      <c r="E2" s="36" t="s">
        <v>5</v>
      </c>
      <c r="F2" s="36" t="s">
        <v>6</v>
      </c>
    </row>
    <row r="3" spans="1:6" s="34" customFormat="1" ht="16.5" customHeight="1" x14ac:dyDescent="0.15">
      <c r="A3" s="3">
        <v>1</v>
      </c>
      <c r="B3" s="37" t="s">
        <v>468</v>
      </c>
      <c r="C3" s="38" t="s">
        <v>455</v>
      </c>
      <c r="D3" s="39">
        <v>1789</v>
      </c>
      <c r="E3" s="38" t="s">
        <v>469</v>
      </c>
      <c r="F3" s="38" t="s">
        <v>119</v>
      </c>
    </row>
    <row r="4" spans="1:6" s="34" customFormat="1" ht="16.5" customHeight="1" x14ac:dyDescent="0.15">
      <c r="A4" s="3">
        <v>2</v>
      </c>
      <c r="B4" s="40" t="s">
        <v>470</v>
      </c>
      <c r="C4" s="41" t="s">
        <v>224</v>
      </c>
      <c r="D4" s="42">
        <v>39</v>
      </c>
      <c r="E4" s="41" t="s">
        <v>469</v>
      </c>
      <c r="F4" s="41" t="s">
        <v>11</v>
      </c>
    </row>
    <row r="5" spans="1:6" s="34" customFormat="1" ht="16.5" customHeight="1" x14ac:dyDescent="0.15">
      <c r="A5" s="3">
        <v>3</v>
      </c>
      <c r="B5" s="40" t="s">
        <v>471</v>
      </c>
      <c r="C5" s="41" t="s">
        <v>224</v>
      </c>
      <c r="D5" s="42">
        <v>1426</v>
      </c>
      <c r="E5" s="41" t="s">
        <v>469</v>
      </c>
      <c r="F5" s="41" t="s">
        <v>11</v>
      </c>
    </row>
    <row r="6" spans="1:6" s="34" customFormat="1" ht="16.5" customHeight="1" x14ac:dyDescent="0.15">
      <c r="A6" s="3">
        <v>4</v>
      </c>
      <c r="B6" s="40" t="s">
        <v>472</v>
      </c>
      <c r="C6" s="41" t="s">
        <v>224</v>
      </c>
      <c r="D6" s="42">
        <v>276</v>
      </c>
      <c r="E6" s="41" t="s">
        <v>469</v>
      </c>
      <c r="F6" s="41" t="s">
        <v>11</v>
      </c>
    </row>
    <row r="7" spans="1:6" s="34" customFormat="1" ht="16.5" customHeight="1" x14ac:dyDescent="0.15">
      <c r="A7" s="3">
        <v>5</v>
      </c>
      <c r="B7" s="40" t="s">
        <v>473</v>
      </c>
      <c r="C7" s="41" t="s">
        <v>213</v>
      </c>
      <c r="D7" s="42">
        <v>2125</v>
      </c>
      <c r="E7" s="41" t="s">
        <v>469</v>
      </c>
      <c r="F7" s="41" t="s">
        <v>11</v>
      </c>
    </row>
    <row r="8" spans="1:6" s="34" customFormat="1" ht="16.5" customHeight="1" x14ac:dyDescent="0.15">
      <c r="A8" s="3">
        <v>6</v>
      </c>
      <c r="B8" s="40" t="s">
        <v>474</v>
      </c>
      <c r="C8" s="41" t="s">
        <v>213</v>
      </c>
      <c r="D8" s="42">
        <v>10933</v>
      </c>
      <c r="E8" s="41" t="s">
        <v>469</v>
      </c>
      <c r="F8" s="41" t="s">
        <v>11</v>
      </c>
    </row>
    <row r="9" spans="1:6" s="34" customFormat="1" ht="16.5" customHeight="1" x14ac:dyDescent="0.15">
      <c r="A9" s="3">
        <v>7</v>
      </c>
      <c r="B9" s="40" t="s">
        <v>475</v>
      </c>
      <c r="C9" s="41" t="s">
        <v>213</v>
      </c>
      <c r="D9" s="42">
        <v>11050</v>
      </c>
      <c r="E9" s="41" t="s">
        <v>469</v>
      </c>
      <c r="F9" s="41" t="s">
        <v>11</v>
      </c>
    </row>
    <row r="10" spans="1:6" s="34" customFormat="1" ht="16.5" customHeight="1" x14ac:dyDescent="0.15">
      <c r="A10" s="3">
        <v>8</v>
      </c>
      <c r="B10" s="40" t="s">
        <v>476</v>
      </c>
      <c r="C10" s="41" t="s">
        <v>213</v>
      </c>
      <c r="D10" s="42">
        <v>293</v>
      </c>
      <c r="E10" s="41" t="s">
        <v>469</v>
      </c>
      <c r="F10" s="41" t="s">
        <v>11</v>
      </c>
    </row>
    <row r="11" spans="1:6" s="34" customFormat="1" ht="16.5" customHeight="1" x14ac:dyDescent="0.15">
      <c r="A11" s="3">
        <v>9</v>
      </c>
      <c r="B11" s="40" t="s">
        <v>477</v>
      </c>
      <c r="C11" s="41" t="s">
        <v>213</v>
      </c>
      <c r="D11" s="42">
        <v>9438</v>
      </c>
      <c r="E11" s="41" t="s">
        <v>469</v>
      </c>
      <c r="F11" s="41" t="s">
        <v>11</v>
      </c>
    </row>
    <row r="12" spans="1:6" s="34" customFormat="1" ht="16.5" customHeight="1" x14ac:dyDescent="0.15">
      <c r="A12" s="3">
        <v>10</v>
      </c>
      <c r="B12" s="40" t="s">
        <v>478</v>
      </c>
      <c r="C12" s="41" t="s">
        <v>213</v>
      </c>
      <c r="D12" s="42">
        <v>2987</v>
      </c>
      <c r="E12" s="41" t="s">
        <v>469</v>
      </c>
      <c r="F12" s="41" t="s">
        <v>119</v>
      </c>
    </row>
    <row r="13" spans="1:6" s="34" customFormat="1" ht="16.5" customHeight="1" x14ac:dyDescent="0.15">
      <c r="A13" s="3">
        <v>11</v>
      </c>
      <c r="B13" s="40" t="s">
        <v>479</v>
      </c>
      <c r="C13" s="41" t="s">
        <v>213</v>
      </c>
      <c r="D13" s="42">
        <v>5484</v>
      </c>
      <c r="E13" s="41" t="s">
        <v>469</v>
      </c>
      <c r="F13" s="41" t="s">
        <v>119</v>
      </c>
    </row>
    <row r="14" spans="1:6" s="34" customFormat="1" ht="16.5" customHeight="1" x14ac:dyDescent="0.15">
      <c r="A14" s="3">
        <v>12</v>
      </c>
      <c r="B14" s="40" t="s">
        <v>480</v>
      </c>
      <c r="C14" s="41" t="s">
        <v>213</v>
      </c>
      <c r="D14" s="42">
        <v>3124</v>
      </c>
      <c r="E14" s="41" t="s">
        <v>469</v>
      </c>
      <c r="F14" s="41" t="s">
        <v>119</v>
      </c>
    </row>
    <row r="15" spans="1:6" s="34" customFormat="1" ht="16.5" customHeight="1" x14ac:dyDescent="0.15">
      <c r="A15" s="3">
        <v>13</v>
      </c>
      <c r="B15" s="40" t="s">
        <v>481</v>
      </c>
      <c r="C15" s="41" t="s">
        <v>213</v>
      </c>
      <c r="D15" s="42">
        <v>116</v>
      </c>
      <c r="E15" s="41" t="s">
        <v>469</v>
      </c>
      <c r="F15" s="41" t="s">
        <v>11</v>
      </c>
    </row>
    <row r="16" spans="1:6" s="34" customFormat="1" ht="16.5" customHeight="1" x14ac:dyDescent="0.15">
      <c r="A16" s="3">
        <v>14</v>
      </c>
      <c r="B16" s="40" t="s">
        <v>482</v>
      </c>
      <c r="C16" s="41" t="s">
        <v>213</v>
      </c>
      <c r="D16" s="42">
        <v>3737</v>
      </c>
      <c r="E16" s="41" t="s">
        <v>469</v>
      </c>
      <c r="F16" s="41" t="s">
        <v>11</v>
      </c>
    </row>
    <row r="17" spans="1:6" s="34" customFormat="1" ht="16.5" customHeight="1" x14ac:dyDescent="0.15">
      <c r="A17" s="3">
        <v>15</v>
      </c>
      <c r="B17" s="40" t="s">
        <v>483</v>
      </c>
      <c r="C17" s="41" t="s">
        <v>213</v>
      </c>
      <c r="D17" s="42">
        <v>2987</v>
      </c>
      <c r="E17" s="41" t="s">
        <v>469</v>
      </c>
      <c r="F17" s="41" t="s">
        <v>11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F1"/>
  </mergeCells>
  <phoneticPr fontId="20" type="noConversion"/>
  <printOptions horizontalCentered="1"/>
  <pageMargins left="0.23622047244094499" right="0.23622047244094499" top="0.74803149606299202" bottom="0.74803149606299202" header="0.31496062992126" footer="0.31496062992126"/>
  <pageSetup paperSize="9" scale="82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F5"/>
  <sheetViews>
    <sheetView workbookViewId="0">
      <selection activeCell="B8" sqref="B8"/>
    </sheetView>
  </sheetViews>
  <sheetFormatPr defaultColWidth="9" defaultRowHeight="14.4" x14ac:dyDescent="0.25"/>
  <cols>
    <col min="1" max="1" width="4.77734375" style="14" customWidth="1"/>
    <col min="2" max="2" width="46.109375" style="14" customWidth="1"/>
    <col min="3" max="4" width="9" style="14"/>
    <col min="5" max="5" width="28" style="14" customWidth="1"/>
    <col min="6" max="6" width="12.33203125" style="14" customWidth="1"/>
    <col min="7" max="16384" width="9" style="14"/>
  </cols>
  <sheetData>
    <row r="1" spans="1:6" ht="54.75" customHeight="1" x14ac:dyDescent="0.25">
      <c r="A1" s="113" t="s">
        <v>484</v>
      </c>
      <c r="B1" s="105"/>
      <c r="C1" s="105"/>
      <c r="D1" s="105"/>
      <c r="E1" s="105"/>
      <c r="F1" s="105"/>
    </row>
    <row r="2" spans="1:6" ht="21" customHeight="1" x14ac:dyDescent="0.25">
      <c r="A2" s="101" t="s">
        <v>1</v>
      </c>
      <c r="B2" s="101" t="s">
        <v>2</v>
      </c>
      <c r="C2" s="2" t="s">
        <v>188</v>
      </c>
      <c r="D2" s="101" t="s">
        <v>4</v>
      </c>
      <c r="E2" s="101" t="s">
        <v>5</v>
      </c>
      <c r="F2" s="101" t="s">
        <v>211</v>
      </c>
    </row>
    <row r="3" spans="1:6" x14ac:dyDescent="0.25">
      <c r="A3" s="101"/>
      <c r="B3" s="101"/>
      <c r="C3" s="2" t="s">
        <v>189</v>
      </c>
      <c r="D3" s="101"/>
      <c r="E3" s="101"/>
      <c r="F3" s="101"/>
    </row>
    <row r="4" spans="1:6" x14ac:dyDescent="0.25">
      <c r="A4" s="3">
        <v>1</v>
      </c>
      <c r="B4" s="23" t="s">
        <v>485</v>
      </c>
      <c r="C4" s="24" t="s">
        <v>213</v>
      </c>
      <c r="D4" s="3">
        <v>3900</v>
      </c>
      <c r="E4" s="4" t="s">
        <v>10</v>
      </c>
      <c r="F4" s="24" t="s">
        <v>11</v>
      </c>
    </row>
    <row r="5" spans="1:6" x14ac:dyDescent="0.25">
      <c r="A5" s="20">
        <v>2</v>
      </c>
      <c r="B5" s="23" t="s">
        <v>486</v>
      </c>
      <c r="C5" s="24" t="s">
        <v>239</v>
      </c>
      <c r="D5" s="32">
        <v>8000</v>
      </c>
      <c r="E5" s="4" t="s">
        <v>10</v>
      </c>
      <c r="F5" s="24" t="s">
        <v>119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A1:F1"/>
    <mergeCell ref="A2:A3"/>
    <mergeCell ref="B2:B3"/>
    <mergeCell ref="D2:D3"/>
    <mergeCell ref="E2:E3"/>
    <mergeCell ref="F2:F3"/>
  </mergeCells>
  <phoneticPr fontId="20" type="noConversion"/>
  <pageMargins left="0.25" right="0.25" top="0.75" bottom="0.75" header="0.3" footer="0.3"/>
  <pageSetup paperSize="9" scale="92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F17"/>
  <sheetViews>
    <sheetView workbookViewId="0">
      <selection activeCell="D12" sqref="D12"/>
    </sheetView>
  </sheetViews>
  <sheetFormatPr defaultColWidth="9" defaultRowHeight="14.4" x14ac:dyDescent="0.25"/>
  <cols>
    <col min="1" max="1" width="4" style="14" customWidth="1"/>
    <col min="2" max="2" width="107.6640625" style="14" customWidth="1"/>
    <col min="3" max="3" width="9.33203125" style="14" customWidth="1"/>
    <col min="4" max="4" width="8.77734375" style="14" customWidth="1"/>
    <col min="5" max="5" width="26.109375" style="14" customWidth="1"/>
    <col min="6" max="6" width="13.109375" style="14" customWidth="1"/>
    <col min="7" max="16384" width="9" style="14"/>
  </cols>
  <sheetData>
    <row r="1" spans="1:6" ht="39.6" customHeight="1" x14ac:dyDescent="0.25">
      <c r="A1" s="105" t="s">
        <v>487</v>
      </c>
      <c r="B1" s="106"/>
      <c r="C1" s="106"/>
      <c r="D1" s="106"/>
      <c r="E1" s="106"/>
      <c r="F1" s="106"/>
    </row>
    <row r="2" spans="1:6" x14ac:dyDescent="0.25">
      <c r="A2" s="114" t="s">
        <v>1</v>
      </c>
      <c r="B2" s="114" t="s">
        <v>2</v>
      </c>
      <c r="C2" s="16" t="s">
        <v>188</v>
      </c>
      <c r="D2" s="114" t="s">
        <v>4</v>
      </c>
      <c r="E2" s="114" t="s">
        <v>5</v>
      </c>
      <c r="F2" s="114" t="s">
        <v>211</v>
      </c>
    </row>
    <row r="3" spans="1:6" x14ac:dyDescent="0.25">
      <c r="A3" s="114"/>
      <c r="B3" s="114"/>
      <c r="C3" s="16" t="s">
        <v>189</v>
      </c>
      <c r="D3" s="114"/>
      <c r="E3" s="114"/>
      <c r="F3" s="114"/>
    </row>
    <row r="4" spans="1:6" ht="24" x14ac:dyDescent="0.25">
      <c r="A4" s="3">
        <v>1</v>
      </c>
      <c r="B4" s="3" t="s">
        <v>488</v>
      </c>
      <c r="C4" s="3" t="s">
        <v>489</v>
      </c>
      <c r="D4" s="3">
        <v>920</v>
      </c>
      <c r="E4" s="4" t="s">
        <v>10</v>
      </c>
      <c r="F4" s="3" t="s">
        <v>195</v>
      </c>
    </row>
    <row r="5" spans="1:6" ht="24" x14ac:dyDescent="0.25">
      <c r="A5" s="26">
        <v>2</v>
      </c>
      <c r="B5" s="26" t="s">
        <v>490</v>
      </c>
      <c r="C5" s="3" t="s">
        <v>489</v>
      </c>
      <c r="D5" s="27">
        <v>3240</v>
      </c>
      <c r="E5" s="28" t="s">
        <v>10</v>
      </c>
      <c r="F5" s="26" t="s">
        <v>195</v>
      </c>
    </row>
    <row r="6" spans="1:6" ht="24" x14ac:dyDescent="0.25">
      <c r="A6" s="26">
        <v>3</v>
      </c>
      <c r="B6" s="26" t="s">
        <v>491</v>
      </c>
      <c r="C6" s="3" t="s">
        <v>489</v>
      </c>
      <c r="D6" s="28">
        <v>3051</v>
      </c>
      <c r="E6" s="4" t="s">
        <v>10</v>
      </c>
      <c r="F6" s="3" t="s">
        <v>195</v>
      </c>
    </row>
    <row r="7" spans="1:6" ht="24" x14ac:dyDescent="0.25">
      <c r="A7" s="26">
        <v>4</v>
      </c>
      <c r="B7" s="26" t="s">
        <v>492</v>
      </c>
      <c r="C7" s="3" t="s">
        <v>489</v>
      </c>
      <c r="D7" s="28">
        <v>1520</v>
      </c>
      <c r="E7" s="28" t="s">
        <v>10</v>
      </c>
      <c r="F7" s="26" t="s">
        <v>195</v>
      </c>
    </row>
    <row r="8" spans="1:6" ht="24" x14ac:dyDescent="0.25">
      <c r="A8" s="26">
        <v>5</v>
      </c>
      <c r="B8" s="26" t="s">
        <v>493</v>
      </c>
      <c r="C8" s="3" t="s">
        <v>489</v>
      </c>
      <c r="D8" s="28">
        <v>960</v>
      </c>
      <c r="E8" s="4" t="s">
        <v>10</v>
      </c>
      <c r="F8" s="3" t="s">
        <v>195</v>
      </c>
    </row>
    <row r="9" spans="1:6" ht="24" x14ac:dyDescent="0.25">
      <c r="A9" s="26">
        <v>6</v>
      </c>
      <c r="B9" s="26" t="s">
        <v>494</v>
      </c>
      <c r="C9" s="3" t="s">
        <v>489</v>
      </c>
      <c r="D9" s="28">
        <v>625</v>
      </c>
      <c r="E9" s="28" t="s">
        <v>10</v>
      </c>
      <c r="F9" s="26" t="s">
        <v>195</v>
      </c>
    </row>
    <row r="10" spans="1:6" ht="24" x14ac:dyDescent="0.25">
      <c r="A10" s="29">
        <v>7</v>
      </c>
      <c r="B10" s="26" t="s">
        <v>495</v>
      </c>
      <c r="C10" s="3" t="s">
        <v>489</v>
      </c>
      <c r="D10" s="28">
        <v>890</v>
      </c>
      <c r="E10" s="4" t="s">
        <v>10</v>
      </c>
      <c r="F10" s="3" t="s">
        <v>195</v>
      </c>
    </row>
    <row r="11" spans="1:6" x14ac:dyDescent="0.25">
      <c r="A11" s="29">
        <v>8</v>
      </c>
      <c r="B11" s="26" t="s">
        <v>496</v>
      </c>
      <c r="C11" s="26" t="s">
        <v>46</v>
      </c>
      <c r="D11" s="28">
        <v>605</v>
      </c>
      <c r="E11" s="28" t="s">
        <v>10</v>
      </c>
      <c r="F11" s="26" t="s">
        <v>195</v>
      </c>
    </row>
    <row r="12" spans="1:6" x14ac:dyDescent="0.25">
      <c r="A12" s="29">
        <v>9</v>
      </c>
      <c r="B12" s="26" t="s">
        <v>497</v>
      </c>
      <c r="C12" s="26" t="s">
        <v>46</v>
      </c>
      <c r="D12" s="30">
        <v>735</v>
      </c>
      <c r="E12" s="4" t="s">
        <v>10</v>
      </c>
      <c r="F12" s="3" t="s">
        <v>195</v>
      </c>
    </row>
    <row r="13" spans="1:6" x14ac:dyDescent="0.25">
      <c r="A13" s="29">
        <v>10</v>
      </c>
      <c r="B13" s="26" t="s">
        <v>498</v>
      </c>
      <c r="C13" s="26" t="s">
        <v>46</v>
      </c>
      <c r="D13" s="30">
        <v>620</v>
      </c>
      <c r="E13" s="28" t="s">
        <v>10</v>
      </c>
      <c r="F13" s="26" t="s">
        <v>195</v>
      </c>
    </row>
    <row r="14" spans="1:6" x14ac:dyDescent="0.25">
      <c r="A14" s="29">
        <v>11</v>
      </c>
      <c r="B14" s="26" t="s">
        <v>499</v>
      </c>
      <c r="C14" s="26" t="s">
        <v>46</v>
      </c>
      <c r="D14" s="30">
        <v>1350</v>
      </c>
      <c r="E14" s="4" t="s">
        <v>10</v>
      </c>
      <c r="F14" s="3" t="s">
        <v>195</v>
      </c>
    </row>
    <row r="15" spans="1:6" x14ac:dyDescent="0.25">
      <c r="A15" s="29">
        <v>12</v>
      </c>
      <c r="B15" s="26" t="s">
        <v>500</v>
      </c>
      <c r="C15" s="26" t="s">
        <v>46</v>
      </c>
      <c r="D15" s="28">
        <v>2855</v>
      </c>
      <c r="E15" s="28" t="s">
        <v>10</v>
      </c>
      <c r="F15" s="26" t="s">
        <v>195</v>
      </c>
    </row>
    <row r="16" spans="1:6" x14ac:dyDescent="0.25">
      <c r="A16" s="29">
        <v>13</v>
      </c>
      <c r="B16" s="26" t="s">
        <v>501</v>
      </c>
      <c r="C16" s="26" t="s">
        <v>46</v>
      </c>
      <c r="D16" s="28">
        <v>460</v>
      </c>
      <c r="E16" s="4" t="s">
        <v>10</v>
      </c>
      <c r="F16" s="3" t="s">
        <v>195</v>
      </c>
    </row>
    <row r="17" spans="1:6" x14ac:dyDescent="0.25">
      <c r="A17" s="29">
        <v>14</v>
      </c>
      <c r="B17" s="26" t="s">
        <v>502</v>
      </c>
      <c r="C17" s="26" t="s">
        <v>46</v>
      </c>
      <c r="D17" s="31">
        <v>732</v>
      </c>
      <c r="E17" s="28" t="s">
        <v>10</v>
      </c>
      <c r="F17" s="26" t="s">
        <v>195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A1:F1"/>
    <mergeCell ref="A2:A3"/>
    <mergeCell ref="B2:B3"/>
    <mergeCell ref="D2:D3"/>
    <mergeCell ref="E2:E3"/>
    <mergeCell ref="F2:F3"/>
  </mergeCells>
  <phoneticPr fontId="20" type="noConversion"/>
  <printOptions horizontalCentered="1"/>
  <pageMargins left="0.23622047244094499" right="0.23622047244094499" top="0.74803149606299202" bottom="0.74803149606299202" header="0.31496062992126" footer="0.31496062992126"/>
  <pageSetup paperSize="9" scale="94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29"/>
  <sheetViews>
    <sheetView workbookViewId="0">
      <selection activeCell="A13" sqref="A13:XFD28"/>
    </sheetView>
  </sheetViews>
  <sheetFormatPr defaultColWidth="9" defaultRowHeight="14.4" x14ac:dyDescent="0.25"/>
  <cols>
    <col min="1" max="1" width="4.77734375" style="15" customWidth="1"/>
    <col min="2" max="2" width="33" style="15" customWidth="1"/>
    <col min="3" max="3" width="8.44140625" style="15" customWidth="1"/>
    <col min="4" max="4" width="12.88671875" style="15" customWidth="1"/>
    <col min="5" max="5" width="25.109375" style="15" customWidth="1"/>
    <col min="6" max="6" width="13.109375" style="15" customWidth="1"/>
    <col min="7" max="16384" width="9" style="15"/>
  </cols>
  <sheetData>
    <row r="1" spans="1:6" ht="34.200000000000003" customHeight="1" x14ac:dyDescent="0.25">
      <c r="A1" s="110" t="s">
        <v>503</v>
      </c>
      <c r="B1" s="120"/>
      <c r="C1" s="120"/>
      <c r="D1" s="120"/>
      <c r="E1" s="120"/>
      <c r="F1" s="120"/>
    </row>
    <row r="2" spans="1:6" s="14" customFormat="1" x14ac:dyDescent="0.25">
      <c r="A2" s="114" t="s">
        <v>1</v>
      </c>
      <c r="B2" s="114" t="s">
        <v>2</v>
      </c>
      <c r="C2" s="16" t="s">
        <v>188</v>
      </c>
      <c r="D2" s="16" t="s">
        <v>504</v>
      </c>
      <c r="E2" s="114" t="s">
        <v>5</v>
      </c>
      <c r="F2" s="114" t="s">
        <v>6</v>
      </c>
    </row>
    <row r="3" spans="1:6" x14ac:dyDescent="0.25">
      <c r="A3" s="114"/>
      <c r="B3" s="114"/>
      <c r="C3" s="16" t="s">
        <v>189</v>
      </c>
      <c r="D3" s="16" t="s">
        <v>505</v>
      </c>
      <c r="E3" s="114"/>
      <c r="F3" s="114"/>
    </row>
    <row r="4" spans="1:6" x14ac:dyDescent="0.25">
      <c r="A4" s="3">
        <v>1</v>
      </c>
      <c r="B4" s="23" t="s">
        <v>506</v>
      </c>
      <c r="C4" s="24" t="s">
        <v>455</v>
      </c>
      <c r="D4" s="25">
        <v>537</v>
      </c>
      <c r="E4" s="4" t="s">
        <v>10</v>
      </c>
      <c r="F4" s="3" t="s">
        <v>195</v>
      </c>
    </row>
    <row r="5" spans="1:6" ht="20.25" customHeight="1" x14ac:dyDescent="0.25">
      <c r="A5" s="3">
        <v>2</v>
      </c>
      <c r="B5" s="23" t="s">
        <v>507</v>
      </c>
      <c r="C5" s="24" t="s">
        <v>455</v>
      </c>
      <c r="D5" s="25">
        <v>9179</v>
      </c>
      <c r="E5" s="4" t="s">
        <v>10</v>
      </c>
      <c r="F5" s="3" t="s">
        <v>195</v>
      </c>
    </row>
    <row r="6" spans="1:6" ht="20.25" customHeight="1" x14ac:dyDescent="0.25">
      <c r="A6" s="3">
        <v>3</v>
      </c>
      <c r="B6" s="23" t="s">
        <v>508</v>
      </c>
      <c r="C6" s="24" t="s">
        <v>455</v>
      </c>
      <c r="D6" s="25">
        <v>3575</v>
      </c>
      <c r="E6" s="4" t="s">
        <v>10</v>
      </c>
      <c r="F6" s="3" t="s">
        <v>195</v>
      </c>
    </row>
    <row r="7" spans="1:6" ht="20.25" customHeight="1" x14ac:dyDescent="0.25">
      <c r="A7" s="3">
        <v>4</v>
      </c>
      <c r="B7" s="23" t="s">
        <v>509</v>
      </c>
      <c r="C7" s="24" t="s">
        <v>455</v>
      </c>
      <c r="D7" s="25">
        <v>8091</v>
      </c>
      <c r="E7" s="4" t="s">
        <v>10</v>
      </c>
      <c r="F7" s="3" t="s">
        <v>195</v>
      </c>
    </row>
    <row r="8" spans="1:6" ht="20.25" customHeight="1" x14ac:dyDescent="0.25">
      <c r="A8" s="3">
        <v>5</v>
      </c>
      <c r="B8" s="23" t="s">
        <v>510</v>
      </c>
      <c r="C8" s="24" t="s">
        <v>455</v>
      </c>
      <c r="D8" s="25">
        <v>3254</v>
      </c>
      <c r="E8" s="4" t="s">
        <v>10</v>
      </c>
      <c r="F8" s="3" t="s">
        <v>195</v>
      </c>
    </row>
    <row r="9" spans="1:6" ht="20.25" customHeight="1" x14ac:dyDescent="0.25">
      <c r="A9" s="3">
        <v>6</v>
      </c>
      <c r="B9" s="23" t="s">
        <v>511</v>
      </c>
      <c r="C9" s="24" t="s">
        <v>455</v>
      </c>
      <c r="D9" s="25">
        <v>836</v>
      </c>
      <c r="E9" s="4" t="s">
        <v>10</v>
      </c>
      <c r="F9" s="3" t="s">
        <v>195</v>
      </c>
    </row>
    <row r="10" spans="1:6" ht="20.25" customHeight="1" x14ac:dyDescent="0.25">
      <c r="A10" s="3">
        <v>7</v>
      </c>
      <c r="B10" s="23" t="s">
        <v>512</v>
      </c>
      <c r="C10" s="24" t="s">
        <v>455</v>
      </c>
      <c r="D10" s="25">
        <v>1996</v>
      </c>
      <c r="E10" s="4" t="s">
        <v>10</v>
      </c>
      <c r="F10" s="3" t="s">
        <v>195</v>
      </c>
    </row>
    <row r="11" spans="1:6" ht="20.25" customHeight="1" x14ac:dyDescent="0.25">
      <c r="A11" s="3">
        <v>8</v>
      </c>
      <c r="B11" s="23" t="s">
        <v>513</v>
      </c>
      <c r="C11" s="24" t="s">
        <v>455</v>
      </c>
      <c r="D11" s="25">
        <v>519</v>
      </c>
      <c r="E11" s="4" t="s">
        <v>10</v>
      </c>
      <c r="F11" s="3" t="s">
        <v>195</v>
      </c>
    </row>
    <row r="12" spans="1:6" ht="20.25" customHeight="1" x14ac:dyDescent="0.25">
      <c r="A12" s="3">
        <v>9</v>
      </c>
      <c r="B12" s="23" t="s">
        <v>514</v>
      </c>
      <c r="C12" s="24" t="s">
        <v>455</v>
      </c>
      <c r="D12" s="25">
        <v>1876</v>
      </c>
      <c r="E12" s="4" t="s">
        <v>10</v>
      </c>
      <c r="F12" s="3" t="s">
        <v>195</v>
      </c>
    </row>
    <row r="13" spans="1:6" ht="20.25" customHeight="1" x14ac:dyDescent="0.25">
      <c r="A13" s="3">
        <v>10</v>
      </c>
      <c r="B13" s="23" t="s">
        <v>515</v>
      </c>
      <c r="C13" s="24" t="s">
        <v>455</v>
      </c>
      <c r="D13" s="25">
        <v>3637</v>
      </c>
      <c r="E13" s="4" t="s">
        <v>10</v>
      </c>
      <c r="F13" s="3" t="s">
        <v>195</v>
      </c>
    </row>
    <row r="14" spans="1:6" ht="20.25" customHeight="1" x14ac:dyDescent="0.25">
      <c r="A14" s="3">
        <v>11</v>
      </c>
      <c r="B14" s="23" t="s">
        <v>516</v>
      </c>
      <c r="C14" s="24" t="s">
        <v>455</v>
      </c>
      <c r="D14" s="25">
        <v>1340</v>
      </c>
      <c r="E14" s="4" t="s">
        <v>10</v>
      </c>
      <c r="F14" s="3" t="s">
        <v>195</v>
      </c>
    </row>
    <row r="15" spans="1:6" ht="20.25" customHeight="1" x14ac:dyDescent="0.25">
      <c r="A15" s="3">
        <v>12</v>
      </c>
      <c r="B15" s="23" t="s">
        <v>517</v>
      </c>
      <c r="C15" s="24" t="s">
        <v>455</v>
      </c>
      <c r="D15" s="25">
        <v>1168</v>
      </c>
      <c r="E15" s="4" t="s">
        <v>10</v>
      </c>
      <c r="F15" s="3" t="s">
        <v>195</v>
      </c>
    </row>
    <row r="16" spans="1:6" ht="20.25" customHeight="1" x14ac:dyDescent="0.25">
      <c r="A16" s="3">
        <v>13</v>
      </c>
      <c r="B16" s="23" t="s">
        <v>518</v>
      </c>
      <c r="C16" s="24" t="s">
        <v>455</v>
      </c>
      <c r="D16" s="25">
        <v>3406</v>
      </c>
      <c r="E16" s="4" t="s">
        <v>10</v>
      </c>
      <c r="F16" s="3" t="s">
        <v>195</v>
      </c>
    </row>
    <row r="17" spans="1:6" ht="20.25" customHeight="1" x14ac:dyDescent="0.25">
      <c r="A17" s="3">
        <v>14</v>
      </c>
      <c r="B17" s="23" t="s">
        <v>519</v>
      </c>
      <c r="C17" s="24" t="s">
        <v>455</v>
      </c>
      <c r="D17" s="25">
        <v>1553</v>
      </c>
      <c r="E17" s="4" t="s">
        <v>10</v>
      </c>
      <c r="F17" s="3" t="s">
        <v>195</v>
      </c>
    </row>
    <row r="18" spans="1:6" x14ac:dyDescent="0.25">
      <c r="A18" s="3">
        <v>15</v>
      </c>
      <c r="B18" s="23" t="s">
        <v>520</v>
      </c>
      <c r="C18" s="24" t="s">
        <v>455</v>
      </c>
      <c r="D18" s="25">
        <v>1000</v>
      </c>
      <c r="E18" s="4" t="s">
        <v>10</v>
      </c>
      <c r="F18" s="3" t="s">
        <v>195</v>
      </c>
    </row>
    <row r="19" spans="1:6" x14ac:dyDescent="0.25">
      <c r="A19" s="3">
        <v>16</v>
      </c>
      <c r="B19" s="23" t="s">
        <v>521</v>
      </c>
      <c r="C19" s="24" t="s">
        <v>455</v>
      </c>
      <c r="D19" s="25">
        <v>465</v>
      </c>
      <c r="E19" s="4" t="s">
        <v>10</v>
      </c>
      <c r="F19" s="3" t="s">
        <v>195</v>
      </c>
    </row>
    <row r="20" spans="1:6" x14ac:dyDescent="0.25">
      <c r="A20" s="3">
        <v>17</v>
      </c>
      <c r="B20" s="23" t="s">
        <v>522</v>
      </c>
      <c r="C20" s="24" t="s">
        <v>455</v>
      </c>
      <c r="D20" s="25">
        <f>8902+887</f>
        <v>9789</v>
      </c>
      <c r="E20" s="4" t="s">
        <v>10</v>
      </c>
      <c r="F20" s="3" t="s">
        <v>195</v>
      </c>
    </row>
    <row r="21" spans="1:6" ht="20.25" customHeight="1" x14ac:dyDescent="0.25">
      <c r="A21" s="3">
        <v>18</v>
      </c>
      <c r="B21" s="23" t="s">
        <v>523</v>
      </c>
      <c r="C21" s="24" t="s">
        <v>46</v>
      </c>
      <c r="D21" s="25">
        <v>659</v>
      </c>
      <c r="E21" s="4" t="s">
        <v>10</v>
      </c>
      <c r="F21" s="3" t="s">
        <v>195</v>
      </c>
    </row>
    <row r="22" spans="1:6" ht="20.25" customHeight="1" x14ac:dyDescent="0.25">
      <c r="A22" s="3">
        <v>19</v>
      </c>
      <c r="B22" s="23" t="s">
        <v>524</v>
      </c>
      <c r="C22" s="24" t="s">
        <v>46</v>
      </c>
      <c r="D22" s="25">
        <v>100</v>
      </c>
      <c r="E22" s="4" t="s">
        <v>10</v>
      </c>
      <c r="F22" s="3" t="s">
        <v>195</v>
      </c>
    </row>
    <row r="23" spans="1:6" ht="20.25" customHeight="1" x14ac:dyDescent="0.25">
      <c r="A23" s="3">
        <v>20</v>
      </c>
      <c r="B23" s="23" t="s">
        <v>525</v>
      </c>
      <c r="C23" s="24" t="s">
        <v>46</v>
      </c>
      <c r="D23" s="25">
        <v>799</v>
      </c>
      <c r="E23" s="4" t="s">
        <v>10</v>
      </c>
      <c r="F23" s="3" t="s">
        <v>195</v>
      </c>
    </row>
    <row r="24" spans="1:6" ht="20.25" customHeight="1" x14ac:dyDescent="0.25">
      <c r="A24" s="3">
        <v>21</v>
      </c>
      <c r="B24" s="23" t="s">
        <v>514</v>
      </c>
      <c r="C24" s="24" t="s">
        <v>526</v>
      </c>
      <c r="D24" s="25">
        <v>50</v>
      </c>
      <c r="E24" s="4" t="s">
        <v>10</v>
      </c>
      <c r="F24" s="3" t="s">
        <v>195</v>
      </c>
    </row>
    <row r="25" spans="1:6" ht="20.25" customHeight="1" x14ac:dyDescent="0.25">
      <c r="A25" s="3">
        <v>22</v>
      </c>
      <c r="B25" s="23" t="s">
        <v>527</v>
      </c>
      <c r="C25" s="24" t="s">
        <v>46</v>
      </c>
      <c r="D25" s="25">
        <v>342</v>
      </c>
      <c r="E25" s="4" t="s">
        <v>10</v>
      </c>
      <c r="F25" s="3" t="s">
        <v>195</v>
      </c>
    </row>
    <row r="26" spans="1:6" ht="20.25" customHeight="1" x14ac:dyDescent="0.25">
      <c r="A26" s="3">
        <v>23</v>
      </c>
      <c r="B26" s="23" t="s">
        <v>528</v>
      </c>
      <c r="C26" s="24" t="s">
        <v>46</v>
      </c>
      <c r="D26" s="25">
        <v>650</v>
      </c>
      <c r="E26" s="4" t="s">
        <v>10</v>
      </c>
      <c r="F26" s="3" t="s">
        <v>195</v>
      </c>
    </row>
    <row r="27" spans="1:6" ht="20.25" customHeight="1" x14ac:dyDescent="0.25">
      <c r="A27" s="3">
        <v>24</v>
      </c>
      <c r="B27" s="23" t="s">
        <v>529</v>
      </c>
      <c r="C27" s="24" t="s">
        <v>239</v>
      </c>
      <c r="D27" s="25">
        <v>15627</v>
      </c>
      <c r="E27" s="4" t="s">
        <v>10</v>
      </c>
      <c r="F27" s="3" t="s">
        <v>195</v>
      </c>
    </row>
    <row r="28" spans="1:6" ht="20.25" customHeight="1" x14ac:dyDescent="0.25">
      <c r="A28" s="3">
        <v>25</v>
      </c>
      <c r="B28" s="23" t="s">
        <v>530</v>
      </c>
      <c r="C28" s="24" t="s">
        <v>239</v>
      </c>
      <c r="D28" s="25">
        <v>2096</v>
      </c>
      <c r="E28" s="4" t="s">
        <v>10</v>
      </c>
      <c r="F28" s="3" t="s">
        <v>195</v>
      </c>
    </row>
    <row r="29" spans="1:6" ht="20.25" customHeight="1" x14ac:dyDescent="0.25">
      <c r="A29" s="3">
        <v>26</v>
      </c>
      <c r="B29" s="23" t="s">
        <v>531</v>
      </c>
      <c r="C29" s="24" t="s">
        <v>239</v>
      </c>
      <c r="D29" s="25">
        <v>20000</v>
      </c>
      <c r="E29" s="4" t="s">
        <v>10</v>
      </c>
      <c r="F29" s="3" t="s">
        <v>195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A3"/>
    <mergeCell ref="B2:B3"/>
    <mergeCell ref="E2:E3"/>
    <mergeCell ref="F2:F3"/>
  </mergeCells>
  <phoneticPr fontId="20" type="noConversion"/>
  <printOptions horizontalCentered="1"/>
  <pageMargins left="0.23622047244094499" right="0.23622047244094499" top="0.74803149606299202" bottom="0.74803149606299202" header="0.31496062992126" footer="0.31496062992126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28"/>
  <sheetViews>
    <sheetView workbookViewId="0">
      <selection activeCell="K12" sqref="K12"/>
    </sheetView>
  </sheetViews>
  <sheetFormatPr defaultColWidth="9" defaultRowHeight="14.4" x14ac:dyDescent="0.25"/>
  <cols>
    <col min="1" max="1" width="4.77734375" style="15" customWidth="1"/>
    <col min="2" max="2" width="59" style="15" customWidth="1"/>
    <col min="3" max="3" width="8.44140625" style="15" customWidth="1"/>
    <col min="4" max="4" width="12.88671875" style="15" customWidth="1"/>
    <col min="5" max="5" width="28.5546875" style="15" bestFit="1" customWidth="1"/>
    <col min="6" max="6" width="13.109375" style="15" customWidth="1"/>
    <col min="7" max="16384" width="9" style="15"/>
  </cols>
  <sheetData>
    <row r="1" spans="1:6" ht="34.200000000000003" customHeight="1" x14ac:dyDescent="0.25">
      <c r="A1" s="102" t="s">
        <v>532</v>
      </c>
      <c r="B1" s="102"/>
      <c r="C1" s="102"/>
      <c r="D1" s="102"/>
      <c r="E1" s="102"/>
      <c r="F1" s="102"/>
    </row>
    <row r="2" spans="1:6" s="14" customFormat="1" x14ac:dyDescent="0.25">
      <c r="A2" s="114" t="s">
        <v>1</v>
      </c>
      <c r="B2" s="114" t="s">
        <v>2</v>
      </c>
      <c r="C2" s="16" t="s">
        <v>188</v>
      </c>
      <c r="D2" s="16" t="s">
        <v>504</v>
      </c>
      <c r="E2" s="114" t="s">
        <v>5</v>
      </c>
      <c r="F2" s="114" t="s">
        <v>6</v>
      </c>
    </row>
    <row r="3" spans="1:6" x14ac:dyDescent="0.25">
      <c r="A3" s="114"/>
      <c r="B3" s="114"/>
      <c r="C3" s="16" t="s">
        <v>189</v>
      </c>
      <c r="D3" s="16" t="s">
        <v>505</v>
      </c>
      <c r="E3" s="114"/>
      <c r="F3" s="114"/>
    </row>
    <row r="4" spans="1:6" x14ac:dyDescent="0.25">
      <c r="A4" s="3">
        <v>1</v>
      </c>
      <c r="B4" s="92" t="s">
        <v>533</v>
      </c>
      <c r="C4" s="17" t="s">
        <v>213</v>
      </c>
      <c r="D4" s="17">
        <v>5813</v>
      </c>
      <c r="E4" s="17" t="s">
        <v>10</v>
      </c>
      <c r="F4" s="22" t="s">
        <v>11</v>
      </c>
    </row>
    <row r="5" spans="1:6" ht="20.25" customHeight="1" x14ac:dyDescent="0.25">
      <c r="A5" s="3">
        <v>2</v>
      </c>
      <c r="B5" s="93" t="s">
        <v>534</v>
      </c>
      <c r="C5" s="18" t="s">
        <v>213</v>
      </c>
      <c r="D5" s="18">
        <v>4811</v>
      </c>
      <c r="E5" s="19" t="s">
        <v>10</v>
      </c>
      <c r="F5" s="18" t="s">
        <v>11</v>
      </c>
    </row>
    <row r="6" spans="1:6" ht="20.25" customHeight="1" x14ac:dyDescent="0.25">
      <c r="A6" s="3">
        <v>3</v>
      </c>
      <c r="B6" s="93" t="s">
        <v>535</v>
      </c>
      <c r="C6" s="19" t="s">
        <v>213</v>
      </c>
      <c r="D6" s="19">
        <v>7309</v>
      </c>
      <c r="E6" s="19" t="s">
        <v>10</v>
      </c>
      <c r="F6" s="18" t="s">
        <v>11</v>
      </c>
    </row>
    <row r="7" spans="1:6" ht="20.25" customHeight="1" x14ac:dyDescent="0.25">
      <c r="A7" s="20">
        <v>4</v>
      </c>
      <c r="B7" s="94" t="s">
        <v>536</v>
      </c>
      <c r="C7" s="21" t="s">
        <v>213</v>
      </c>
      <c r="D7" s="21">
        <v>1016</v>
      </c>
      <c r="E7" s="19" t="s">
        <v>10</v>
      </c>
      <c r="F7" s="21" t="s">
        <v>11</v>
      </c>
    </row>
    <row r="8" spans="1:6" ht="20.25" customHeight="1" x14ac:dyDescent="0.25">
      <c r="A8" s="20">
        <v>5</v>
      </c>
      <c r="B8" s="94" t="s">
        <v>537</v>
      </c>
      <c r="C8" s="21" t="s">
        <v>213</v>
      </c>
      <c r="D8" s="21">
        <v>907</v>
      </c>
      <c r="E8" s="19" t="s">
        <v>10</v>
      </c>
      <c r="F8" s="21" t="s">
        <v>11</v>
      </c>
    </row>
    <row r="9" spans="1:6" ht="20.25" customHeight="1" x14ac:dyDescent="0.25">
      <c r="A9" s="20">
        <v>6</v>
      </c>
      <c r="B9" s="94" t="s">
        <v>538</v>
      </c>
      <c r="C9" s="21" t="s">
        <v>213</v>
      </c>
      <c r="D9" s="21">
        <v>3133</v>
      </c>
      <c r="E9" s="19" t="s">
        <v>10</v>
      </c>
      <c r="F9" s="21" t="s">
        <v>11</v>
      </c>
    </row>
    <row r="10" spans="1:6" ht="20.25" customHeight="1" x14ac:dyDescent="0.25">
      <c r="A10" s="20">
        <v>7</v>
      </c>
      <c r="B10" s="94" t="s">
        <v>534</v>
      </c>
      <c r="C10" s="21" t="s">
        <v>224</v>
      </c>
      <c r="D10" s="21">
        <v>6719</v>
      </c>
      <c r="E10" s="19" t="s">
        <v>10</v>
      </c>
      <c r="F10" s="21" t="s">
        <v>11</v>
      </c>
    </row>
    <row r="11" spans="1:6" ht="20.25" customHeight="1" x14ac:dyDescent="0.25">
      <c r="A11" s="20">
        <v>8</v>
      </c>
      <c r="B11" s="94" t="s">
        <v>539</v>
      </c>
      <c r="C11" s="21" t="s">
        <v>224</v>
      </c>
      <c r="D11" s="21">
        <v>2206</v>
      </c>
      <c r="E11" s="19" t="s">
        <v>10</v>
      </c>
      <c r="F11" s="21" t="s">
        <v>11</v>
      </c>
    </row>
    <row r="12" spans="1:6" ht="20.25" customHeight="1" x14ac:dyDescent="0.25">
      <c r="A12" s="20">
        <v>9</v>
      </c>
      <c r="B12" s="94" t="s">
        <v>537</v>
      </c>
      <c r="C12" s="21" t="s">
        <v>224</v>
      </c>
      <c r="D12" s="21">
        <v>853</v>
      </c>
      <c r="E12" s="19" t="s">
        <v>10</v>
      </c>
      <c r="F12" s="21" t="s">
        <v>11</v>
      </c>
    </row>
    <row r="13" spans="1:6" ht="20.25" customHeight="1" x14ac:dyDescent="0.25">
      <c r="A13" s="20">
        <v>10</v>
      </c>
      <c r="B13" s="94" t="s">
        <v>538</v>
      </c>
      <c r="C13" s="21" t="s">
        <v>224</v>
      </c>
      <c r="D13" s="21">
        <v>865</v>
      </c>
      <c r="E13" s="19" t="s">
        <v>10</v>
      </c>
      <c r="F13" s="21" t="s">
        <v>11</v>
      </c>
    </row>
    <row r="14" spans="1:6" ht="20.25" customHeight="1" x14ac:dyDescent="0.25">
      <c r="A14" s="20">
        <v>11</v>
      </c>
      <c r="B14" s="93" t="s">
        <v>535</v>
      </c>
      <c r="C14" s="21" t="s">
        <v>224</v>
      </c>
      <c r="D14" s="19">
        <v>6801</v>
      </c>
      <c r="E14" s="19" t="s">
        <v>10</v>
      </c>
      <c r="F14" s="18" t="s">
        <v>11</v>
      </c>
    </row>
    <row r="15" spans="1:6" ht="20.25" customHeight="1" x14ac:dyDescent="0.25">
      <c r="A15" s="20">
        <v>12</v>
      </c>
      <c r="B15" s="94" t="s">
        <v>536</v>
      </c>
      <c r="C15" s="21" t="s">
        <v>224</v>
      </c>
      <c r="D15" s="21">
        <v>1833</v>
      </c>
      <c r="E15" s="19" t="s">
        <v>10</v>
      </c>
      <c r="F15" s="21" t="s">
        <v>11</v>
      </c>
    </row>
    <row r="16" spans="1:6" ht="20.25" customHeight="1" x14ac:dyDescent="0.25">
      <c r="A16" s="20">
        <v>13</v>
      </c>
      <c r="B16" s="94" t="s">
        <v>540</v>
      </c>
      <c r="C16" s="21" t="s">
        <v>202</v>
      </c>
      <c r="D16" s="21">
        <v>732</v>
      </c>
      <c r="E16" s="19" t="s">
        <v>10</v>
      </c>
      <c r="F16" s="21" t="s">
        <v>11</v>
      </c>
    </row>
    <row r="17" spans="1:6" x14ac:dyDescent="0.25">
      <c r="A17" s="20">
        <v>14</v>
      </c>
      <c r="B17" s="94" t="s">
        <v>540</v>
      </c>
      <c r="C17" s="21" t="s">
        <v>46</v>
      </c>
      <c r="D17" s="21">
        <v>803</v>
      </c>
      <c r="E17" s="19" t="s">
        <v>10</v>
      </c>
      <c r="F17" s="21" t="s">
        <v>11</v>
      </c>
    </row>
    <row r="18" spans="1:6" x14ac:dyDescent="0.25">
      <c r="A18" s="20">
        <v>15</v>
      </c>
      <c r="B18" s="94" t="s">
        <v>541</v>
      </c>
      <c r="C18" s="21" t="s">
        <v>46</v>
      </c>
      <c r="D18" s="21">
        <v>1041</v>
      </c>
      <c r="E18" s="19" t="s">
        <v>10</v>
      </c>
      <c r="F18" s="21" t="s">
        <v>11</v>
      </c>
    </row>
    <row r="19" spans="1:6" x14ac:dyDescent="0.25">
      <c r="A19" s="20">
        <v>16</v>
      </c>
      <c r="B19" s="94" t="s">
        <v>542</v>
      </c>
      <c r="C19" s="21" t="s">
        <v>46</v>
      </c>
      <c r="D19" s="21">
        <v>694</v>
      </c>
      <c r="E19" s="19" t="s">
        <v>10</v>
      </c>
      <c r="F19" s="21" t="s">
        <v>11</v>
      </c>
    </row>
    <row r="20" spans="1:6" ht="20.25" customHeight="1" x14ac:dyDescent="0.25">
      <c r="A20" s="20">
        <v>17</v>
      </c>
      <c r="B20" s="94" t="s">
        <v>543</v>
      </c>
      <c r="C20" s="21" t="s">
        <v>46</v>
      </c>
      <c r="D20" s="21">
        <v>412</v>
      </c>
      <c r="E20" s="19" t="s">
        <v>10</v>
      </c>
      <c r="F20" s="21" t="s">
        <v>11</v>
      </c>
    </row>
    <row r="21" spans="1:6" ht="20.25" customHeight="1" x14ac:dyDescent="0.25">
      <c r="A21" s="20">
        <v>18</v>
      </c>
      <c r="B21" s="94" t="s">
        <v>544</v>
      </c>
      <c r="C21" s="21" t="s">
        <v>455</v>
      </c>
      <c r="D21" s="21">
        <v>7884</v>
      </c>
      <c r="E21" s="19" t="s">
        <v>10</v>
      </c>
      <c r="F21" s="21" t="s">
        <v>119</v>
      </c>
    </row>
    <row r="22" spans="1:6" ht="20.25" customHeight="1" x14ac:dyDescent="0.25">
      <c r="A22" s="20">
        <v>19</v>
      </c>
      <c r="B22" s="94" t="s">
        <v>545</v>
      </c>
      <c r="C22" s="21" t="s">
        <v>455</v>
      </c>
      <c r="D22" s="21">
        <v>986</v>
      </c>
      <c r="E22" s="19" t="s">
        <v>10</v>
      </c>
      <c r="F22" s="21" t="s">
        <v>119</v>
      </c>
    </row>
    <row r="23" spans="1:6" ht="20.25" customHeight="1" x14ac:dyDescent="0.25">
      <c r="A23" s="20">
        <v>20</v>
      </c>
      <c r="B23" s="94" t="s">
        <v>546</v>
      </c>
      <c r="C23" s="21" t="s">
        <v>455</v>
      </c>
      <c r="D23" s="21">
        <v>1302</v>
      </c>
      <c r="E23" s="19" t="s">
        <v>10</v>
      </c>
      <c r="F23" s="21" t="s">
        <v>119</v>
      </c>
    </row>
    <row r="24" spans="1:6" ht="20.25" customHeight="1" x14ac:dyDescent="0.25">
      <c r="A24" s="20">
        <v>21</v>
      </c>
      <c r="B24" s="94" t="s">
        <v>547</v>
      </c>
      <c r="C24" s="21" t="s">
        <v>455</v>
      </c>
      <c r="D24" s="21">
        <v>1757</v>
      </c>
      <c r="E24" s="19" t="s">
        <v>10</v>
      </c>
      <c r="F24" s="21" t="s">
        <v>11</v>
      </c>
    </row>
    <row r="25" spans="1:6" ht="20.25" customHeight="1" x14ac:dyDescent="0.25">
      <c r="A25" s="20">
        <v>22</v>
      </c>
      <c r="B25" s="94" t="s">
        <v>548</v>
      </c>
      <c r="C25" s="21" t="s">
        <v>455</v>
      </c>
      <c r="D25" s="21">
        <v>2534</v>
      </c>
      <c r="E25" s="19" t="s">
        <v>10</v>
      </c>
      <c r="F25" s="21" t="s">
        <v>11</v>
      </c>
    </row>
    <row r="26" spans="1:6" ht="20.25" customHeight="1" x14ac:dyDescent="0.25">
      <c r="A26" s="20">
        <v>23</v>
      </c>
      <c r="B26" s="94" t="s">
        <v>549</v>
      </c>
      <c r="C26" s="21" t="s">
        <v>455</v>
      </c>
      <c r="D26" s="21">
        <v>2594</v>
      </c>
      <c r="E26" s="19" t="s">
        <v>10</v>
      </c>
      <c r="F26" s="21" t="s">
        <v>11</v>
      </c>
    </row>
    <row r="27" spans="1:6" ht="20.25" customHeight="1" x14ac:dyDescent="0.25">
      <c r="A27" s="20">
        <v>24</v>
      </c>
      <c r="B27" s="20" t="s">
        <v>550</v>
      </c>
      <c r="C27" s="20" t="s">
        <v>239</v>
      </c>
      <c r="D27" s="20">
        <f>19600*0.7*0.4</f>
        <v>5488</v>
      </c>
      <c r="E27" s="19" t="s">
        <v>10</v>
      </c>
      <c r="F27" s="20" t="s">
        <v>119</v>
      </c>
    </row>
    <row r="28" spans="1:6" ht="20.25" customHeight="1" x14ac:dyDescent="0.25">
      <c r="A28" s="20">
        <v>25</v>
      </c>
      <c r="B28" s="20" t="s">
        <v>551</v>
      </c>
      <c r="C28" s="20" t="s">
        <v>239</v>
      </c>
      <c r="D28" s="20">
        <f>19600*0.7*0.6</f>
        <v>8232</v>
      </c>
      <c r="E28" s="19" t="s">
        <v>10</v>
      </c>
      <c r="F28" s="20" t="s">
        <v>552</v>
      </c>
    </row>
  </sheetData>
  <sheetProtection formatCells="0" formatColumns="0" formatRows="0" insertColumns="0" insertRows="0" insertHyperlinks="0" deleteColumns="0" deleteRows="0" sort="0" autoFilter="0" pivotTables="0"/>
  <autoFilter ref="A3:F28" xr:uid="{00000000-0001-0000-1100-000000000000}"/>
  <mergeCells count="5">
    <mergeCell ref="A1:F1"/>
    <mergeCell ref="A2:A3"/>
    <mergeCell ref="B2:B3"/>
    <mergeCell ref="E2:E3"/>
    <mergeCell ref="F2:F3"/>
  </mergeCells>
  <phoneticPr fontId="20" type="noConversion"/>
  <printOptions horizontalCentered="1"/>
  <pageMargins left="0.23622047244094499" right="0.23622047244094499" top="0.74803149606299202" bottom="0.74803149606299202" header="0.31496062992126" footer="0.3149606299212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3"/>
  <sheetViews>
    <sheetView workbookViewId="0">
      <selection activeCell="K7" sqref="K7"/>
    </sheetView>
  </sheetViews>
  <sheetFormatPr defaultColWidth="9" defaultRowHeight="14.4" x14ac:dyDescent="0.25"/>
  <cols>
    <col min="1" max="1" width="5.44140625" style="80" customWidth="1"/>
    <col min="2" max="2" width="39.88671875" style="79" customWidth="1"/>
    <col min="3" max="3" width="27.44140625" style="80" customWidth="1"/>
    <col min="4" max="4" width="17.88671875" style="80" customWidth="1"/>
    <col min="5" max="5" width="28.5546875" style="80" bestFit="1" customWidth="1"/>
    <col min="6" max="6" width="16" style="80" customWidth="1"/>
    <col min="7" max="232" width="9" style="80"/>
    <col min="233" max="233" width="5.44140625" style="80" customWidth="1"/>
    <col min="234" max="234" width="27.6640625" style="80" customWidth="1"/>
    <col min="235" max="235" width="15" style="80" customWidth="1"/>
    <col min="236" max="236" width="10.44140625" style="80" customWidth="1"/>
    <col min="237" max="237" width="25" style="80" customWidth="1"/>
    <col min="238" max="238" width="16.6640625" style="80" customWidth="1"/>
    <col min="239" max="488" width="9" style="80"/>
    <col min="489" max="489" width="5.44140625" style="80" customWidth="1"/>
    <col min="490" max="490" width="27.6640625" style="80" customWidth="1"/>
    <col min="491" max="491" width="15" style="80" customWidth="1"/>
    <col min="492" max="492" width="10.44140625" style="80" customWidth="1"/>
    <col min="493" max="493" width="25" style="80" customWidth="1"/>
    <col min="494" max="494" width="16.6640625" style="80" customWidth="1"/>
    <col min="495" max="744" width="9" style="80"/>
    <col min="745" max="745" width="5.44140625" style="80" customWidth="1"/>
    <col min="746" max="746" width="27.6640625" style="80" customWidth="1"/>
    <col min="747" max="747" width="15" style="80" customWidth="1"/>
    <col min="748" max="748" width="10.44140625" style="80" customWidth="1"/>
    <col min="749" max="749" width="25" style="80" customWidth="1"/>
    <col min="750" max="750" width="16.6640625" style="80" customWidth="1"/>
    <col min="751" max="1000" width="9" style="80"/>
    <col min="1001" max="1001" width="5.44140625" style="80" customWidth="1"/>
    <col min="1002" max="1002" width="27.6640625" style="80" customWidth="1"/>
    <col min="1003" max="1003" width="15" style="80" customWidth="1"/>
    <col min="1004" max="1004" width="10.44140625" style="80" customWidth="1"/>
    <col min="1005" max="1005" width="25" style="80" customWidth="1"/>
    <col min="1006" max="1006" width="16.6640625" style="80" customWidth="1"/>
    <col min="1007" max="1256" width="9" style="80"/>
    <col min="1257" max="1257" width="5.44140625" style="80" customWidth="1"/>
    <col min="1258" max="1258" width="27.6640625" style="80" customWidth="1"/>
    <col min="1259" max="1259" width="15" style="80" customWidth="1"/>
    <col min="1260" max="1260" width="10.44140625" style="80" customWidth="1"/>
    <col min="1261" max="1261" width="25" style="80" customWidth="1"/>
    <col min="1262" max="1262" width="16.6640625" style="80" customWidth="1"/>
    <col min="1263" max="1512" width="9" style="80"/>
    <col min="1513" max="1513" width="5.44140625" style="80" customWidth="1"/>
    <col min="1514" max="1514" width="27.6640625" style="80" customWidth="1"/>
    <col min="1515" max="1515" width="15" style="80" customWidth="1"/>
    <col min="1516" max="1516" width="10.44140625" style="80" customWidth="1"/>
    <col min="1517" max="1517" width="25" style="80" customWidth="1"/>
    <col min="1518" max="1518" width="16.6640625" style="80" customWidth="1"/>
    <col min="1519" max="1768" width="9" style="80"/>
    <col min="1769" max="1769" width="5.44140625" style="80" customWidth="1"/>
    <col min="1770" max="1770" width="27.6640625" style="80" customWidth="1"/>
    <col min="1771" max="1771" width="15" style="80" customWidth="1"/>
    <col min="1772" max="1772" width="10.44140625" style="80" customWidth="1"/>
    <col min="1773" max="1773" width="25" style="80" customWidth="1"/>
    <col min="1774" max="1774" width="16.6640625" style="80" customWidth="1"/>
    <col min="1775" max="2024" width="9" style="80"/>
    <col min="2025" max="2025" width="5.44140625" style="80" customWidth="1"/>
    <col min="2026" max="2026" width="27.6640625" style="80" customWidth="1"/>
    <col min="2027" max="2027" width="15" style="80" customWidth="1"/>
    <col min="2028" max="2028" width="10.44140625" style="80" customWidth="1"/>
    <col min="2029" max="2029" width="25" style="80" customWidth="1"/>
    <col min="2030" max="2030" width="16.6640625" style="80" customWidth="1"/>
    <col min="2031" max="2280" width="9" style="80"/>
    <col min="2281" max="2281" width="5.44140625" style="80" customWidth="1"/>
    <col min="2282" max="2282" width="27.6640625" style="80" customWidth="1"/>
    <col min="2283" max="2283" width="15" style="80" customWidth="1"/>
    <col min="2284" max="2284" width="10.44140625" style="80" customWidth="1"/>
    <col min="2285" max="2285" width="25" style="80" customWidth="1"/>
    <col min="2286" max="2286" width="16.6640625" style="80" customWidth="1"/>
    <col min="2287" max="2536" width="9" style="80"/>
    <col min="2537" max="2537" width="5.44140625" style="80" customWidth="1"/>
    <col min="2538" max="2538" width="27.6640625" style="80" customWidth="1"/>
    <col min="2539" max="2539" width="15" style="80" customWidth="1"/>
    <col min="2540" max="2540" width="10.44140625" style="80" customWidth="1"/>
    <col min="2541" max="2541" width="25" style="80" customWidth="1"/>
    <col min="2542" max="2542" width="16.6640625" style="80" customWidth="1"/>
    <col min="2543" max="2792" width="9" style="80"/>
    <col min="2793" max="2793" width="5.44140625" style="80" customWidth="1"/>
    <col min="2794" max="2794" width="27.6640625" style="80" customWidth="1"/>
    <col min="2795" max="2795" width="15" style="80" customWidth="1"/>
    <col min="2796" max="2796" width="10.44140625" style="80" customWidth="1"/>
    <col min="2797" max="2797" width="25" style="80" customWidth="1"/>
    <col min="2798" max="2798" width="16.6640625" style="80" customWidth="1"/>
    <col min="2799" max="3048" width="9" style="80"/>
    <col min="3049" max="3049" width="5.44140625" style="80" customWidth="1"/>
    <col min="3050" max="3050" width="27.6640625" style="80" customWidth="1"/>
    <col min="3051" max="3051" width="15" style="80" customWidth="1"/>
    <col min="3052" max="3052" width="10.44140625" style="80" customWidth="1"/>
    <col min="3053" max="3053" width="25" style="80" customWidth="1"/>
    <col min="3054" max="3054" width="16.6640625" style="80" customWidth="1"/>
    <col min="3055" max="3304" width="9" style="80"/>
    <col min="3305" max="3305" width="5.44140625" style="80" customWidth="1"/>
    <col min="3306" max="3306" width="27.6640625" style="80" customWidth="1"/>
    <col min="3307" max="3307" width="15" style="80" customWidth="1"/>
    <col min="3308" max="3308" width="10.44140625" style="80" customWidth="1"/>
    <col min="3309" max="3309" width="25" style="80" customWidth="1"/>
    <col min="3310" max="3310" width="16.6640625" style="80" customWidth="1"/>
    <col min="3311" max="3560" width="9" style="80"/>
    <col min="3561" max="3561" width="5.44140625" style="80" customWidth="1"/>
    <col min="3562" max="3562" width="27.6640625" style="80" customWidth="1"/>
    <col min="3563" max="3563" width="15" style="80" customWidth="1"/>
    <col min="3564" max="3564" width="10.44140625" style="80" customWidth="1"/>
    <col min="3565" max="3565" width="25" style="80" customWidth="1"/>
    <col min="3566" max="3566" width="16.6640625" style="80" customWidth="1"/>
    <col min="3567" max="3816" width="9" style="80"/>
    <col min="3817" max="3817" width="5.44140625" style="80" customWidth="1"/>
    <col min="3818" max="3818" width="27.6640625" style="80" customWidth="1"/>
    <col min="3819" max="3819" width="15" style="80" customWidth="1"/>
    <col min="3820" max="3820" width="10.44140625" style="80" customWidth="1"/>
    <col min="3821" max="3821" width="25" style="80" customWidth="1"/>
    <col min="3822" max="3822" width="16.6640625" style="80" customWidth="1"/>
    <col min="3823" max="4072" width="9" style="80"/>
    <col min="4073" max="4073" width="5.44140625" style="80" customWidth="1"/>
    <col min="4074" max="4074" width="27.6640625" style="80" customWidth="1"/>
    <col min="4075" max="4075" width="15" style="80" customWidth="1"/>
    <col min="4076" max="4076" width="10.44140625" style="80" customWidth="1"/>
    <col min="4077" max="4077" width="25" style="80" customWidth="1"/>
    <col min="4078" max="4078" width="16.6640625" style="80" customWidth="1"/>
    <col min="4079" max="4328" width="9" style="80"/>
    <col min="4329" max="4329" width="5.44140625" style="80" customWidth="1"/>
    <col min="4330" max="4330" width="27.6640625" style="80" customWidth="1"/>
    <col min="4331" max="4331" width="15" style="80" customWidth="1"/>
    <col min="4332" max="4332" width="10.44140625" style="80" customWidth="1"/>
    <col min="4333" max="4333" width="25" style="80" customWidth="1"/>
    <col min="4334" max="4334" width="16.6640625" style="80" customWidth="1"/>
    <col min="4335" max="4584" width="9" style="80"/>
    <col min="4585" max="4585" width="5.44140625" style="80" customWidth="1"/>
    <col min="4586" max="4586" width="27.6640625" style="80" customWidth="1"/>
    <col min="4587" max="4587" width="15" style="80" customWidth="1"/>
    <col min="4588" max="4588" width="10.44140625" style="80" customWidth="1"/>
    <col min="4589" max="4589" width="25" style="80" customWidth="1"/>
    <col min="4590" max="4590" width="16.6640625" style="80" customWidth="1"/>
    <col min="4591" max="4840" width="9" style="80"/>
    <col min="4841" max="4841" width="5.44140625" style="80" customWidth="1"/>
    <col min="4842" max="4842" width="27.6640625" style="80" customWidth="1"/>
    <col min="4843" max="4843" width="15" style="80" customWidth="1"/>
    <col min="4844" max="4844" width="10.44140625" style="80" customWidth="1"/>
    <col min="4845" max="4845" width="25" style="80" customWidth="1"/>
    <col min="4846" max="4846" width="16.6640625" style="80" customWidth="1"/>
    <col min="4847" max="5096" width="9" style="80"/>
    <col min="5097" max="5097" width="5.44140625" style="80" customWidth="1"/>
    <col min="5098" max="5098" width="27.6640625" style="80" customWidth="1"/>
    <col min="5099" max="5099" width="15" style="80" customWidth="1"/>
    <col min="5100" max="5100" width="10.44140625" style="80" customWidth="1"/>
    <col min="5101" max="5101" width="25" style="80" customWidth="1"/>
    <col min="5102" max="5102" width="16.6640625" style="80" customWidth="1"/>
    <col min="5103" max="5352" width="9" style="80"/>
    <col min="5353" max="5353" width="5.44140625" style="80" customWidth="1"/>
    <col min="5354" max="5354" width="27.6640625" style="80" customWidth="1"/>
    <col min="5355" max="5355" width="15" style="80" customWidth="1"/>
    <col min="5356" max="5356" width="10.44140625" style="80" customWidth="1"/>
    <col min="5357" max="5357" width="25" style="80" customWidth="1"/>
    <col min="5358" max="5358" width="16.6640625" style="80" customWidth="1"/>
    <col min="5359" max="5608" width="9" style="80"/>
    <col min="5609" max="5609" width="5.44140625" style="80" customWidth="1"/>
    <col min="5610" max="5610" width="27.6640625" style="80" customWidth="1"/>
    <col min="5611" max="5611" width="15" style="80" customWidth="1"/>
    <col min="5612" max="5612" width="10.44140625" style="80" customWidth="1"/>
    <col min="5613" max="5613" width="25" style="80" customWidth="1"/>
    <col min="5614" max="5614" width="16.6640625" style="80" customWidth="1"/>
    <col min="5615" max="5864" width="9" style="80"/>
    <col min="5865" max="5865" width="5.44140625" style="80" customWidth="1"/>
    <col min="5866" max="5866" width="27.6640625" style="80" customWidth="1"/>
    <col min="5867" max="5867" width="15" style="80" customWidth="1"/>
    <col min="5868" max="5868" width="10.44140625" style="80" customWidth="1"/>
    <col min="5869" max="5869" width="25" style="80" customWidth="1"/>
    <col min="5870" max="5870" width="16.6640625" style="80" customWidth="1"/>
    <col min="5871" max="6120" width="9" style="80"/>
    <col min="6121" max="6121" width="5.44140625" style="80" customWidth="1"/>
    <col min="6122" max="6122" width="27.6640625" style="80" customWidth="1"/>
    <col min="6123" max="6123" width="15" style="80" customWidth="1"/>
    <col min="6124" max="6124" width="10.44140625" style="80" customWidth="1"/>
    <col min="6125" max="6125" width="25" style="80" customWidth="1"/>
    <col min="6126" max="6126" width="16.6640625" style="80" customWidth="1"/>
    <col min="6127" max="6376" width="9" style="80"/>
    <col min="6377" max="6377" width="5.44140625" style="80" customWidth="1"/>
    <col min="6378" max="6378" width="27.6640625" style="80" customWidth="1"/>
    <col min="6379" max="6379" width="15" style="80" customWidth="1"/>
    <col min="6380" max="6380" width="10.44140625" style="80" customWidth="1"/>
    <col min="6381" max="6381" width="25" style="80" customWidth="1"/>
    <col min="6382" max="6382" width="16.6640625" style="80" customWidth="1"/>
    <col min="6383" max="6632" width="9" style="80"/>
    <col min="6633" max="6633" width="5.44140625" style="80" customWidth="1"/>
    <col min="6634" max="6634" width="27.6640625" style="80" customWidth="1"/>
    <col min="6635" max="6635" width="15" style="80" customWidth="1"/>
    <col min="6636" max="6636" width="10.44140625" style="80" customWidth="1"/>
    <col min="6637" max="6637" width="25" style="80" customWidth="1"/>
    <col min="6638" max="6638" width="16.6640625" style="80" customWidth="1"/>
    <col min="6639" max="6888" width="9" style="80"/>
    <col min="6889" max="6889" width="5.44140625" style="80" customWidth="1"/>
    <col min="6890" max="6890" width="27.6640625" style="80" customWidth="1"/>
    <col min="6891" max="6891" width="15" style="80" customWidth="1"/>
    <col min="6892" max="6892" width="10.44140625" style="80" customWidth="1"/>
    <col min="6893" max="6893" width="25" style="80" customWidth="1"/>
    <col min="6894" max="6894" width="16.6640625" style="80" customWidth="1"/>
    <col min="6895" max="7144" width="9" style="80"/>
    <col min="7145" max="7145" width="5.44140625" style="80" customWidth="1"/>
    <col min="7146" max="7146" width="27.6640625" style="80" customWidth="1"/>
    <col min="7147" max="7147" width="15" style="80" customWidth="1"/>
    <col min="7148" max="7148" width="10.44140625" style="80" customWidth="1"/>
    <col min="7149" max="7149" width="25" style="80" customWidth="1"/>
    <col min="7150" max="7150" width="16.6640625" style="80" customWidth="1"/>
    <col min="7151" max="7400" width="9" style="80"/>
    <col min="7401" max="7401" width="5.44140625" style="80" customWidth="1"/>
    <col min="7402" max="7402" width="27.6640625" style="80" customWidth="1"/>
    <col min="7403" max="7403" width="15" style="80" customWidth="1"/>
    <col min="7404" max="7404" width="10.44140625" style="80" customWidth="1"/>
    <col min="7405" max="7405" width="25" style="80" customWidth="1"/>
    <col min="7406" max="7406" width="16.6640625" style="80" customWidth="1"/>
    <col min="7407" max="7656" width="9" style="80"/>
    <col min="7657" max="7657" width="5.44140625" style="80" customWidth="1"/>
    <col min="7658" max="7658" width="27.6640625" style="80" customWidth="1"/>
    <col min="7659" max="7659" width="15" style="80" customWidth="1"/>
    <col min="7660" max="7660" width="10.44140625" style="80" customWidth="1"/>
    <col min="7661" max="7661" width="25" style="80" customWidth="1"/>
    <col min="7662" max="7662" width="16.6640625" style="80" customWidth="1"/>
    <col min="7663" max="7912" width="9" style="80"/>
    <col min="7913" max="7913" width="5.44140625" style="80" customWidth="1"/>
    <col min="7914" max="7914" width="27.6640625" style="80" customWidth="1"/>
    <col min="7915" max="7915" width="15" style="80" customWidth="1"/>
    <col min="7916" max="7916" width="10.44140625" style="80" customWidth="1"/>
    <col min="7917" max="7917" width="25" style="80" customWidth="1"/>
    <col min="7918" max="7918" width="16.6640625" style="80" customWidth="1"/>
    <col min="7919" max="8168" width="9" style="80"/>
    <col min="8169" max="8169" width="5.44140625" style="80" customWidth="1"/>
    <col min="8170" max="8170" width="27.6640625" style="80" customWidth="1"/>
    <col min="8171" max="8171" width="15" style="80" customWidth="1"/>
    <col min="8172" max="8172" width="10.44140625" style="80" customWidth="1"/>
    <col min="8173" max="8173" width="25" style="80" customWidth="1"/>
    <col min="8174" max="8174" width="16.6640625" style="80" customWidth="1"/>
    <col min="8175" max="8424" width="9" style="80"/>
    <col min="8425" max="8425" width="5.44140625" style="80" customWidth="1"/>
    <col min="8426" max="8426" width="27.6640625" style="80" customWidth="1"/>
    <col min="8427" max="8427" width="15" style="80" customWidth="1"/>
    <col min="8428" max="8428" width="10.44140625" style="80" customWidth="1"/>
    <col min="8429" max="8429" width="25" style="80" customWidth="1"/>
    <col min="8430" max="8430" width="16.6640625" style="80" customWidth="1"/>
    <col min="8431" max="8680" width="9" style="80"/>
    <col min="8681" max="8681" width="5.44140625" style="80" customWidth="1"/>
    <col min="8682" max="8682" width="27.6640625" style="80" customWidth="1"/>
    <col min="8683" max="8683" width="15" style="80" customWidth="1"/>
    <col min="8684" max="8684" width="10.44140625" style="80" customWidth="1"/>
    <col min="8685" max="8685" width="25" style="80" customWidth="1"/>
    <col min="8686" max="8686" width="16.6640625" style="80" customWidth="1"/>
    <col min="8687" max="8936" width="9" style="80"/>
    <col min="8937" max="8937" width="5.44140625" style="80" customWidth="1"/>
    <col min="8938" max="8938" width="27.6640625" style="80" customWidth="1"/>
    <col min="8939" max="8939" width="15" style="80" customWidth="1"/>
    <col min="8940" max="8940" width="10.44140625" style="80" customWidth="1"/>
    <col min="8941" max="8941" width="25" style="80" customWidth="1"/>
    <col min="8942" max="8942" width="16.6640625" style="80" customWidth="1"/>
    <col min="8943" max="9192" width="9" style="80"/>
    <col min="9193" max="9193" width="5.44140625" style="80" customWidth="1"/>
    <col min="9194" max="9194" width="27.6640625" style="80" customWidth="1"/>
    <col min="9195" max="9195" width="15" style="80" customWidth="1"/>
    <col min="9196" max="9196" width="10.44140625" style="80" customWidth="1"/>
    <col min="9197" max="9197" width="25" style="80" customWidth="1"/>
    <col min="9198" max="9198" width="16.6640625" style="80" customWidth="1"/>
    <col min="9199" max="9448" width="9" style="80"/>
    <col min="9449" max="9449" width="5.44140625" style="80" customWidth="1"/>
    <col min="9450" max="9450" width="27.6640625" style="80" customWidth="1"/>
    <col min="9451" max="9451" width="15" style="80" customWidth="1"/>
    <col min="9452" max="9452" width="10.44140625" style="80" customWidth="1"/>
    <col min="9453" max="9453" width="25" style="80" customWidth="1"/>
    <col min="9454" max="9454" width="16.6640625" style="80" customWidth="1"/>
    <col min="9455" max="9704" width="9" style="80"/>
    <col min="9705" max="9705" width="5.44140625" style="80" customWidth="1"/>
    <col min="9706" max="9706" width="27.6640625" style="80" customWidth="1"/>
    <col min="9707" max="9707" width="15" style="80" customWidth="1"/>
    <col min="9708" max="9708" width="10.44140625" style="80" customWidth="1"/>
    <col min="9709" max="9709" width="25" style="80" customWidth="1"/>
    <col min="9710" max="9710" width="16.6640625" style="80" customWidth="1"/>
    <col min="9711" max="9960" width="9" style="80"/>
    <col min="9961" max="9961" width="5.44140625" style="80" customWidth="1"/>
    <col min="9962" max="9962" width="27.6640625" style="80" customWidth="1"/>
    <col min="9963" max="9963" width="15" style="80" customWidth="1"/>
    <col min="9964" max="9964" width="10.44140625" style="80" customWidth="1"/>
    <col min="9965" max="9965" width="25" style="80" customWidth="1"/>
    <col min="9966" max="9966" width="16.6640625" style="80" customWidth="1"/>
    <col min="9967" max="10216" width="9" style="80"/>
    <col min="10217" max="10217" width="5.44140625" style="80" customWidth="1"/>
    <col min="10218" max="10218" width="27.6640625" style="80" customWidth="1"/>
    <col min="10219" max="10219" width="15" style="80" customWidth="1"/>
    <col min="10220" max="10220" width="10.44140625" style="80" customWidth="1"/>
    <col min="10221" max="10221" width="25" style="80" customWidth="1"/>
    <col min="10222" max="10222" width="16.6640625" style="80" customWidth="1"/>
    <col min="10223" max="10472" width="9" style="80"/>
    <col min="10473" max="10473" width="5.44140625" style="80" customWidth="1"/>
    <col min="10474" max="10474" width="27.6640625" style="80" customWidth="1"/>
    <col min="10475" max="10475" width="15" style="80" customWidth="1"/>
    <col min="10476" max="10476" width="10.44140625" style="80" customWidth="1"/>
    <col min="10477" max="10477" width="25" style="80" customWidth="1"/>
    <col min="10478" max="10478" width="16.6640625" style="80" customWidth="1"/>
    <col min="10479" max="10728" width="9" style="80"/>
    <col min="10729" max="10729" width="5.44140625" style="80" customWidth="1"/>
    <col min="10730" max="10730" width="27.6640625" style="80" customWidth="1"/>
    <col min="10731" max="10731" width="15" style="80" customWidth="1"/>
    <col min="10732" max="10732" width="10.44140625" style="80" customWidth="1"/>
    <col min="10733" max="10733" width="25" style="80" customWidth="1"/>
    <col min="10734" max="10734" width="16.6640625" style="80" customWidth="1"/>
    <col min="10735" max="10984" width="9" style="80"/>
    <col min="10985" max="10985" width="5.44140625" style="80" customWidth="1"/>
    <col min="10986" max="10986" width="27.6640625" style="80" customWidth="1"/>
    <col min="10987" max="10987" width="15" style="80" customWidth="1"/>
    <col min="10988" max="10988" width="10.44140625" style="80" customWidth="1"/>
    <col min="10989" max="10989" width="25" style="80" customWidth="1"/>
    <col min="10990" max="10990" width="16.6640625" style="80" customWidth="1"/>
    <col min="10991" max="11240" width="9" style="80"/>
    <col min="11241" max="11241" width="5.44140625" style="80" customWidth="1"/>
    <col min="11242" max="11242" width="27.6640625" style="80" customWidth="1"/>
    <col min="11243" max="11243" width="15" style="80" customWidth="1"/>
    <col min="11244" max="11244" width="10.44140625" style="80" customWidth="1"/>
    <col min="11245" max="11245" width="25" style="80" customWidth="1"/>
    <col min="11246" max="11246" width="16.6640625" style="80" customWidth="1"/>
    <col min="11247" max="11496" width="9" style="80"/>
    <col min="11497" max="11497" width="5.44140625" style="80" customWidth="1"/>
    <col min="11498" max="11498" width="27.6640625" style="80" customWidth="1"/>
    <col min="11499" max="11499" width="15" style="80" customWidth="1"/>
    <col min="11500" max="11500" width="10.44140625" style="80" customWidth="1"/>
    <col min="11501" max="11501" width="25" style="80" customWidth="1"/>
    <col min="11502" max="11502" width="16.6640625" style="80" customWidth="1"/>
    <col min="11503" max="11752" width="9" style="80"/>
    <col min="11753" max="11753" width="5.44140625" style="80" customWidth="1"/>
    <col min="11754" max="11754" width="27.6640625" style="80" customWidth="1"/>
    <col min="11755" max="11755" width="15" style="80" customWidth="1"/>
    <col min="11756" max="11756" width="10.44140625" style="80" customWidth="1"/>
    <col min="11757" max="11757" width="25" style="80" customWidth="1"/>
    <col min="11758" max="11758" width="16.6640625" style="80" customWidth="1"/>
    <col min="11759" max="12008" width="9" style="80"/>
    <col min="12009" max="12009" width="5.44140625" style="80" customWidth="1"/>
    <col min="12010" max="12010" width="27.6640625" style="80" customWidth="1"/>
    <col min="12011" max="12011" width="15" style="80" customWidth="1"/>
    <col min="12012" max="12012" width="10.44140625" style="80" customWidth="1"/>
    <col min="12013" max="12013" width="25" style="80" customWidth="1"/>
    <col min="12014" max="12014" width="16.6640625" style="80" customWidth="1"/>
    <col min="12015" max="12264" width="9" style="80"/>
    <col min="12265" max="12265" width="5.44140625" style="80" customWidth="1"/>
    <col min="12266" max="12266" width="27.6640625" style="80" customWidth="1"/>
    <col min="12267" max="12267" width="15" style="80" customWidth="1"/>
    <col min="12268" max="12268" width="10.44140625" style="80" customWidth="1"/>
    <col min="12269" max="12269" width="25" style="80" customWidth="1"/>
    <col min="12270" max="12270" width="16.6640625" style="80" customWidth="1"/>
    <col min="12271" max="12520" width="9" style="80"/>
    <col min="12521" max="12521" width="5.44140625" style="80" customWidth="1"/>
    <col min="12522" max="12522" width="27.6640625" style="80" customWidth="1"/>
    <col min="12523" max="12523" width="15" style="80" customWidth="1"/>
    <col min="12524" max="12524" width="10.44140625" style="80" customWidth="1"/>
    <col min="12525" max="12525" width="25" style="80" customWidth="1"/>
    <col min="12526" max="12526" width="16.6640625" style="80" customWidth="1"/>
    <col min="12527" max="12776" width="9" style="80"/>
    <col min="12777" max="12777" width="5.44140625" style="80" customWidth="1"/>
    <col min="12778" max="12778" width="27.6640625" style="80" customWidth="1"/>
    <col min="12779" max="12779" width="15" style="80" customWidth="1"/>
    <col min="12780" max="12780" width="10.44140625" style="80" customWidth="1"/>
    <col min="12781" max="12781" width="25" style="80" customWidth="1"/>
    <col min="12782" max="12782" width="16.6640625" style="80" customWidth="1"/>
    <col min="12783" max="13032" width="9" style="80"/>
    <col min="13033" max="13033" width="5.44140625" style="80" customWidth="1"/>
    <col min="13034" max="13034" width="27.6640625" style="80" customWidth="1"/>
    <col min="13035" max="13035" width="15" style="80" customWidth="1"/>
    <col min="13036" max="13036" width="10.44140625" style="80" customWidth="1"/>
    <col min="13037" max="13037" width="25" style="80" customWidth="1"/>
    <col min="13038" max="13038" width="16.6640625" style="80" customWidth="1"/>
    <col min="13039" max="13288" width="9" style="80"/>
    <col min="13289" max="13289" width="5.44140625" style="80" customWidth="1"/>
    <col min="13290" max="13290" width="27.6640625" style="80" customWidth="1"/>
    <col min="13291" max="13291" width="15" style="80" customWidth="1"/>
    <col min="13292" max="13292" width="10.44140625" style="80" customWidth="1"/>
    <col min="13293" max="13293" width="25" style="80" customWidth="1"/>
    <col min="13294" max="13294" width="16.6640625" style="80" customWidth="1"/>
    <col min="13295" max="13544" width="9" style="80"/>
    <col min="13545" max="13545" width="5.44140625" style="80" customWidth="1"/>
    <col min="13546" max="13546" width="27.6640625" style="80" customWidth="1"/>
    <col min="13547" max="13547" width="15" style="80" customWidth="1"/>
    <col min="13548" max="13548" width="10.44140625" style="80" customWidth="1"/>
    <col min="13549" max="13549" width="25" style="80" customWidth="1"/>
    <col min="13550" max="13550" width="16.6640625" style="80" customWidth="1"/>
    <col min="13551" max="13800" width="9" style="80"/>
    <col min="13801" max="13801" width="5.44140625" style="80" customWidth="1"/>
    <col min="13802" max="13802" width="27.6640625" style="80" customWidth="1"/>
    <col min="13803" max="13803" width="15" style="80" customWidth="1"/>
    <col min="13804" max="13804" width="10.44140625" style="80" customWidth="1"/>
    <col min="13805" max="13805" width="25" style="80" customWidth="1"/>
    <col min="13806" max="13806" width="16.6640625" style="80" customWidth="1"/>
    <col min="13807" max="14056" width="9" style="80"/>
    <col min="14057" max="14057" width="5.44140625" style="80" customWidth="1"/>
    <col min="14058" max="14058" width="27.6640625" style="80" customWidth="1"/>
    <col min="14059" max="14059" width="15" style="80" customWidth="1"/>
    <col min="14060" max="14060" width="10.44140625" style="80" customWidth="1"/>
    <col min="14061" max="14061" width="25" style="80" customWidth="1"/>
    <col min="14062" max="14062" width="16.6640625" style="80" customWidth="1"/>
    <col min="14063" max="14312" width="9" style="80"/>
    <col min="14313" max="14313" width="5.44140625" style="80" customWidth="1"/>
    <col min="14314" max="14314" width="27.6640625" style="80" customWidth="1"/>
    <col min="14315" max="14315" width="15" style="80" customWidth="1"/>
    <col min="14316" max="14316" width="10.44140625" style="80" customWidth="1"/>
    <col min="14317" max="14317" width="25" style="80" customWidth="1"/>
    <col min="14318" max="14318" width="16.6640625" style="80" customWidth="1"/>
    <col min="14319" max="14568" width="9" style="80"/>
    <col min="14569" max="14569" width="5.44140625" style="80" customWidth="1"/>
    <col min="14570" max="14570" width="27.6640625" style="80" customWidth="1"/>
    <col min="14571" max="14571" width="15" style="80" customWidth="1"/>
    <col min="14572" max="14572" width="10.44140625" style="80" customWidth="1"/>
    <col min="14573" max="14573" width="25" style="80" customWidth="1"/>
    <col min="14574" max="14574" width="16.6640625" style="80" customWidth="1"/>
    <col min="14575" max="14824" width="9" style="80"/>
    <col min="14825" max="14825" width="5.44140625" style="80" customWidth="1"/>
    <col min="14826" max="14826" width="27.6640625" style="80" customWidth="1"/>
    <col min="14827" max="14827" width="15" style="80" customWidth="1"/>
    <col min="14828" max="14828" width="10.44140625" style="80" customWidth="1"/>
    <col min="14829" max="14829" width="25" style="80" customWidth="1"/>
    <col min="14830" max="14830" width="16.6640625" style="80" customWidth="1"/>
    <col min="14831" max="15080" width="9" style="80"/>
    <col min="15081" max="15081" width="5.44140625" style="80" customWidth="1"/>
    <col min="15082" max="15082" width="27.6640625" style="80" customWidth="1"/>
    <col min="15083" max="15083" width="15" style="80" customWidth="1"/>
    <col min="15084" max="15084" width="10.44140625" style="80" customWidth="1"/>
    <col min="15085" max="15085" width="25" style="80" customWidth="1"/>
    <col min="15086" max="15086" width="16.6640625" style="80" customWidth="1"/>
    <col min="15087" max="15336" width="9" style="80"/>
    <col min="15337" max="15337" width="5.44140625" style="80" customWidth="1"/>
    <col min="15338" max="15338" width="27.6640625" style="80" customWidth="1"/>
    <col min="15339" max="15339" width="15" style="80" customWidth="1"/>
    <col min="15340" max="15340" width="10.44140625" style="80" customWidth="1"/>
    <col min="15341" max="15341" width="25" style="80" customWidth="1"/>
    <col min="15342" max="15342" width="16.6640625" style="80" customWidth="1"/>
    <col min="15343" max="15592" width="9" style="80"/>
    <col min="15593" max="15593" width="5.44140625" style="80" customWidth="1"/>
    <col min="15594" max="15594" width="27.6640625" style="80" customWidth="1"/>
    <col min="15595" max="15595" width="15" style="80" customWidth="1"/>
    <col min="15596" max="15596" width="10.44140625" style="80" customWidth="1"/>
    <col min="15597" max="15597" width="25" style="80" customWidth="1"/>
    <col min="15598" max="15598" width="16.6640625" style="80" customWidth="1"/>
    <col min="15599" max="15848" width="9" style="80"/>
    <col min="15849" max="15849" width="5.44140625" style="80" customWidth="1"/>
    <col min="15850" max="15850" width="27.6640625" style="80" customWidth="1"/>
    <col min="15851" max="15851" width="15" style="80" customWidth="1"/>
    <col min="15852" max="15852" width="10.44140625" style="80" customWidth="1"/>
    <col min="15853" max="15853" width="25" style="80" customWidth="1"/>
    <col min="15854" max="15854" width="16.6640625" style="80" customWidth="1"/>
    <col min="15855" max="16104" width="9" style="80"/>
    <col min="16105" max="16105" width="5.44140625" style="80" customWidth="1"/>
    <col min="16106" max="16106" width="27.6640625" style="80" customWidth="1"/>
    <col min="16107" max="16107" width="15" style="80" customWidth="1"/>
    <col min="16108" max="16108" width="10.44140625" style="80" customWidth="1"/>
    <col min="16109" max="16109" width="25" style="80" customWidth="1"/>
    <col min="16110" max="16110" width="16.6640625" style="80" customWidth="1"/>
    <col min="16111" max="16384" width="9" style="80"/>
  </cols>
  <sheetData>
    <row r="1" spans="1:20" s="79" customFormat="1" ht="40.5" customHeight="1" x14ac:dyDescent="0.25">
      <c r="A1" s="102" t="s">
        <v>0</v>
      </c>
      <c r="B1" s="102"/>
      <c r="C1" s="102"/>
      <c r="D1" s="102"/>
      <c r="E1" s="102"/>
      <c r="F1" s="10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0" ht="13.5" customHeight="1" x14ac:dyDescent="0.25">
      <c r="A2" s="103" t="s">
        <v>1</v>
      </c>
      <c r="B2" s="103" t="s">
        <v>2</v>
      </c>
      <c r="C2" s="103" t="s">
        <v>3</v>
      </c>
      <c r="D2" s="104" t="s">
        <v>4</v>
      </c>
      <c r="E2" s="103" t="s">
        <v>5</v>
      </c>
      <c r="F2" s="83" t="s">
        <v>6</v>
      </c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</row>
    <row r="3" spans="1:20" x14ac:dyDescent="0.25">
      <c r="A3" s="103"/>
      <c r="B3" s="103"/>
      <c r="C3" s="103"/>
      <c r="D3" s="104"/>
      <c r="E3" s="103"/>
      <c r="F3" s="85" t="s">
        <v>7</v>
      </c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</row>
    <row r="4" spans="1:20" ht="24" x14ac:dyDescent="0.25">
      <c r="A4" s="68">
        <v>1</v>
      </c>
      <c r="B4" s="18" t="s">
        <v>8</v>
      </c>
      <c r="C4" s="18" t="s">
        <v>9</v>
      </c>
      <c r="D4" s="81">
        <v>345</v>
      </c>
      <c r="E4" s="19" t="s">
        <v>10</v>
      </c>
      <c r="F4" s="18" t="s">
        <v>11</v>
      </c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</row>
    <row r="5" spans="1:20" ht="24" x14ac:dyDescent="0.25">
      <c r="A5" s="68">
        <v>2</v>
      </c>
      <c r="B5" s="18" t="s">
        <v>12</v>
      </c>
      <c r="C5" s="19" t="s">
        <v>9</v>
      </c>
      <c r="D5" s="81">
        <v>726</v>
      </c>
      <c r="E5" s="19" t="s">
        <v>10</v>
      </c>
      <c r="F5" s="18" t="s">
        <v>11</v>
      </c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</row>
    <row r="6" spans="1:20" x14ac:dyDescent="0.25">
      <c r="A6" s="68">
        <v>3</v>
      </c>
      <c r="B6" s="18" t="s">
        <v>13</v>
      </c>
      <c r="C6" s="19" t="s">
        <v>9</v>
      </c>
      <c r="D6" s="81">
        <v>1201</v>
      </c>
      <c r="E6" s="19" t="s">
        <v>10</v>
      </c>
      <c r="F6" s="18" t="s">
        <v>11</v>
      </c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</row>
    <row r="7" spans="1:20" ht="24" x14ac:dyDescent="0.25">
      <c r="A7" s="68">
        <v>4</v>
      </c>
      <c r="B7" s="18" t="s">
        <v>14</v>
      </c>
      <c r="C7" s="19" t="s">
        <v>9</v>
      </c>
      <c r="D7" s="81">
        <v>1048</v>
      </c>
      <c r="E7" s="19" t="s">
        <v>10</v>
      </c>
      <c r="F7" s="18" t="s">
        <v>11</v>
      </c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</row>
    <row r="8" spans="1:20" ht="24" x14ac:dyDescent="0.25">
      <c r="A8" s="68">
        <v>5</v>
      </c>
      <c r="B8" s="18" t="s">
        <v>15</v>
      </c>
      <c r="C8" s="19" t="s">
        <v>9</v>
      </c>
      <c r="D8" s="81">
        <v>5477</v>
      </c>
      <c r="E8" s="19" t="s">
        <v>10</v>
      </c>
      <c r="F8" s="18" t="s">
        <v>11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</row>
    <row r="9" spans="1:20" ht="24" x14ac:dyDescent="0.25">
      <c r="A9" s="68">
        <v>6</v>
      </c>
      <c r="B9" s="18" t="s">
        <v>16</v>
      </c>
      <c r="C9" s="19" t="s">
        <v>9</v>
      </c>
      <c r="D9" s="81">
        <v>4157</v>
      </c>
      <c r="E9" s="19" t="s">
        <v>10</v>
      </c>
      <c r="F9" s="18" t="s">
        <v>11</v>
      </c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</row>
    <row r="10" spans="1:20" ht="24" x14ac:dyDescent="0.25">
      <c r="A10" s="68">
        <v>7</v>
      </c>
      <c r="B10" s="18" t="s">
        <v>17</v>
      </c>
      <c r="C10" s="19" t="s">
        <v>9</v>
      </c>
      <c r="D10" s="81">
        <v>88</v>
      </c>
      <c r="E10" s="19" t="s">
        <v>10</v>
      </c>
      <c r="F10" s="18" t="s">
        <v>11</v>
      </c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</row>
    <row r="11" spans="1:20" ht="24" x14ac:dyDescent="0.25">
      <c r="A11" s="68">
        <v>8</v>
      </c>
      <c r="B11" s="18" t="s">
        <v>18</v>
      </c>
      <c r="C11" s="19" t="s">
        <v>9</v>
      </c>
      <c r="D11" s="81">
        <v>2246</v>
      </c>
      <c r="E11" s="19" t="s">
        <v>10</v>
      </c>
      <c r="F11" s="18" t="s">
        <v>11</v>
      </c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</row>
    <row r="12" spans="1:20" x14ac:dyDescent="0.25">
      <c r="A12" s="68">
        <v>9</v>
      </c>
      <c r="B12" s="18" t="s">
        <v>19</v>
      </c>
      <c r="C12" s="19" t="s">
        <v>9</v>
      </c>
      <c r="D12" s="81">
        <v>2433</v>
      </c>
      <c r="E12" s="19" t="s">
        <v>10</v>
      </c>
      <c r="F12" s="18" t="s">
        <v>11</v>
      </c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</row>
    <row r="13" spans="1:20" x14ac:dyDescent="0.25">
      <c r="A13" s="68">
        <v>10</v>
      </c>
      <c r="B13" s="18" t="s">
        <v>20</v>
      </c>
      <c r="C13" s="19" t="s">
        <v>9</v>
      </c>
      <c r="D13" s="81">
        <v>1970</v>
      </c>
      <c r="E13" s="19" t="s">
        <v>10</v>
      </c>
      <c r="F13" s="18" t="s">
        <v>11</v>
      </c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</row>
    <row r="14" spans="1:20" x14ac:dyDescent="0.25">
      <c r="A14" s="68">
        <v>11</v>
      </c>
      <c r="B14" s="18" t="s">
        <v>21</v>
      </c>
      <c r="C14" s="19" t="s">
        <v>9</v>
      </c>
      <c r="D14" s="81">
        <v>2939</v>
      </c>
      <c r="E14" s="19" t="s">
        <v>10</v>
      </c>
      <c r="F14" s="18" t="s">
        <v>11</v>
      </c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</row>
    <row r="15" spans="1:20" x14ac:dyDescent="0.25">
      <c r="A15" s="68">
        <v>12</v>
      </c>
      <c r="B15" s="18" t="s">
        <v>22</v>
      </c>
      <c r="C15" s="19" t="s">
        <v>9</v>
      </c>
      <c r="D15" s="81">
        <v>5275</v>
      </c>
      <c r="E15" s="19" t="s">
        <v>10</v>
      </c>
      <c r="F15" s="18" t="s">
        <v>11</v>
      </c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</row>
    <row r="16" spans="1:20" ht="24" x14ac:dyDescent="0.25">
      <c r="A16" s="68">
        <v>13</v>
      </c>
      <c r="B16" s="18" t="s">
        <v>23</v>
      </c>
      <c r="C16" s="19" t="s">
        <v>9</v>
      </c>
      <c r="D16" s="81">
        <v>2765</v>
      </c>
      <c r="E16" s="19" t="s">
        <v>10</v>
      </c>
      <c r="F16" s="18" t="s">
        <v>11</v>
      </c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</row>
    <row r="17" spans="1:20" ht="24" x14ac:dyDescent="0.25">
      <c r="A17" s="68">
        <v>14</v>
      </c>
      <c r="B17" s="18" t="s">
        <v>24</v>
      </c>
      <c r="C17" s="19" t="s">
        <v>9</v>
      </c>
      <c r="D17" s="81">
        <v>780</v>
      </c>
      <c r="E17" s="19" t="s">
        <v>10</v>
      </c>
      <c r="F17" s="18" t="s">
        <v>11</v>
      </c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</row>
    <row r="18" spans="1:20" ht="36" x14ac:dyDescent="0.25">
      <c r="A18" s="68">
        <v>15</v>
      </c>
      <c r="B18" s="18" t="s">
        <v>25</v>
      </c>
      <c r="C18" s="19" t="s">
        <v>9</v>
      </c>
      <c r="D18" s="81">
        <v>1048</v>
      </c>
      <c r="E18" s="19" t="s">
        <v>10</v>
      </c>
      <c r="F18" s="18" t="s">
        <v>11</v>
      </c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</row>
    <row r="19" spans="1:20" ht="24" x14ac:dyDescent="0.25">
      <c r="A19" s="68">
        <v>16</v>
      </c>
      <c r="B19" s="18" t="s">
        <v>26</v>
      </c>
      <c r="C19" s="19" t="s">
        <v>9</v>
      </c>
      <c r="D19" s="81">
        <v>1628</v>
      </c>
      <c r="E19" s="19" t="s">
        <v>10</v>
      </c>
      <c r="F19" s="18" t="s">
        <v>11</v>
      </c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</row>
    <row r="20" spans="1:20" ht="24" x14ac:dyDescent="0.25">
      <c r="A20" s="68">
        <v>17</v>
      </c>
      <c r="B20" s="18" t="s">
        <v>27</v>
      </c>
      <c r="C20" s="19" t="s">
        <v>9</v>
      </c>
      <c r="D20" s="81">
        <v>1295</v>
      </c>
      <c r="E20" s="19" t="s">
        <v>10</v>
      </c>
      <c r="F20" s="18" t="s">
        <v>11</v>
      </c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</row>
    <row r="21" spans="1:20" x14ac:dyDescent="0.25">
      <c r="A21" s="68">
        <v>18</v>
      </c>
      <c r="B21" s="18" t="s">
        <v>28</v>
      </c>
      <c r="C21" s="19" t="s">
        <v>9</v>
      </c>
      <c r="D21" s="81">
        <v>388</v>
      </c>
      <c r="E21" s="19" t="s">
        <v>10</v>
      </c>
      <c r="F21" s="18" t="s">
        <v>11</v>
      </c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</row>
    <row r="22" spans="1:20" ht="24" x14ac:dyDescent="0.25">
      <c r="A22" s="68">
        <v>19</v>
      </c>
      <c r="B22" s="18" t="s">
        <v>29</v>
      </c>
      <c r="C22" s="19" t="s">
        <v>9</v>
      </c>
      <c r="D22" s="81">
        <v>263</v>
      </c>
      <c r="E22" s="19" t="s">
        <v>10</v>
      </c>
      <c r="F22" s="18" t="s">
        <v>11</v>
      </c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</row>
    <row r="23" spans="1:20" ht="24" x14ac:dyDescent="0.25">
      <c r="A23" s="68">
        <v>20</v>
      </c>
      <c r="B23" s="18" t="s">
        <v>30</v>
      </c>
      <c r="C23" s="19" t="s">
        <v>9</v>
      </c>
      <c r="D23" s="81">
        <v>1121</v>
      </c>
      <c r="E23" s="19" t="s">
        <v>10</v>
      </c>
      <c r="F23" s="18" t="s">
        <v>11</v>
      </c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</row>
    <row r="24" spans="1:20" x14ac:dyDescent="0.25">
      <c r="A24" s="68">
        <v>21</v>
      </c>
      <c r="B24" s="18" t="s">
        <v>31</v>
      </c>
      <c r="C24" s="19" t="s">
        <v>9</v>
      </c>
      <c r="D24" s="81">
        <v>195</v>
      </c>
      <c r="E24" s="19" t="s">
        <v>10</v>
      </c>
      <c r="F24" s="18" t="s">
        <v>11</v>
      </c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</row>
    <row r="25" spans="1:20" x14ac:dyDescent="0.25">
      <c r="A25" s="68">
        <v>22</v>
      </c>
      <c r="B25" s="18" t="s">
        <v>32</v>
      </c>
      <c r="C25" s="19" t="s">
        <v>9</v>
      </c>
      <c r="D25" s="81">
        <v>1492</v>
      </c>
      <c r="E25" s="19" t="s">
        <v>10</v>
      </c>
      <c r="F25" s="18" t="s">
        <v>11</v>
      </c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</row>
    <row r="26" spans="1:20" ht="24" x14ac:dyDescent="0.25">
      <c r="A26" s="68">
        <v>23</v>
      </c>
      <c r="B26" s="18" t="s">
        <v>33</v>
      </c>
      <c r="C26" s="19" t="s">
        <v>9</v>
      </c>
      <c r="D26" s="81">
        <v>3735</v>
      </c>
      <c r="E26" s="19" t="s">
        <v>10</v>
      </c>
      <c r="F26" s="18" t="s">
        <v>11</v>
      </c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</row>
    <row r="27" spans="1:20" ht="24" x14ac:dyDescent="0.25">
      <c r="A27" s="68">
        <v>24</v>
      </c>
      <c r="B27" s="18" t="s">
        <v>34</v>
      </c>
      <c r="C27" s="19" t="s">
        <v>9</v>
      </c>
      <c r="D27" s="81">
        <v>784</v>
      </c>
      <c r="E27" s="19" t="s">
        <v>10</v>
      </c>
      <c r="F27" s="18" t="s">
        <v>11</v>
      </c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</row>
    <row r="28" spans="1:20" ht="24" x14ac:dyDescent="0.25">
      <c r="A28" s="68">
        <v>25</v>
      </c>
      <c r="B28" s="18" t="s">
        <v>35</v>
      </c>
      <c r="C28" s="19" t="s">
        <v>9</v>
      </c>
      <c r="D28" s="81">
        <v>2324</v>
      </c>
      <c r="E28" s="19" t="s">
        <v>10</v>
      </c>
      <c r="F28" s="18" t="s">
        <v>11</v>
      </c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</row>
    <row r="29" spans="1:20" ht="24" x14ac:dyDescent="0.25">
      <c r="A29" s="68">
        <v>26</v>
      </c>
      <c r="B29" s="18" t="s">
        <v>36</v>
      </c>
      <c r="C29" s="19" t="s">
        <v>9</v>
      </c>
      <c r="D29" s="81">
        <v>4312</v>
      </c>
      <c r="E29" s="19" t="s">
        <v>10</v>
      </c>
      <c r="F29" s="18" t="s">
        <v>11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</row>
    <row r="30" spans="1:20" ht="24" x14ac:dyDescent="0.25">
      <c r="A30" s="68">
        <v>27</v>
      </c>
      <c r="B30" s="18" t="s">
        <v>37</v>
      </c>
      <c r="C30" s="19" t="s">
        <v>9</v>
      </c>
      <c r="D30" s="81">
        <v>926</v>
      </c>
      <c r="E30" s="19" t="s">
        <v>10</v>
      </c>
      <c r="F30" s="18" t="s">
        <v>11</v>
      </c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</row>
    <row r="31" spans="1:20" ht="24" x14ac:dyDescent="0.25">
      <c r="A31" s="68">
        <v>28</v>
      </c>
      <c r="B31" s="18" t="s">
        <v>38</v>
      </c>
      <c r="C31" s="19" t="s">
        <v>9</v>
      </c>
      <c r="D31" s="81">
        <v>1774</v>
      </c>
      <c r="E31" s="19" t="s">
        <v>10</v>
      </c>
      <c r="F31" s="18" t="s">
        <v>11</v>
      </c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</row>
    <row r="32" spans="1:20" x14ac:dyDescent="0.25">
      <c r="A32" s="68">
        <v>29</v>
      </c>
      <c r="B32" s="18" t="s">
        <v>39</v>
      </c>
      <c r="C32" s="19" t="s">
        <v>9</v>
      </c>
      <c r="D32" s="81">
        <v>12624</v>
      </c>
      <c r="E32" s="19" t="s">
        <v>10</v>
      </c>
      <c r="F32" s="18" t="s">
        <v>11</v>
      </c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</row>
    <row r="33" spans="1:20" ht="24" x14ac:dyDescent="0.25">
      <c r="A33" s="68">
        <v>30</v>
      </c>
      <c r="B33" s="18" t="s">
        <v>40</v>
      </c>
      <c r="C33" s="19" t="s">
        <v>9</v>
      </c>
      <c r="D33" s="81">
        <v>1616</v>
      </c>
      <c r="E33" s="19" t="s">
        <v>10</v>
      </c>
      <c r="F33" s="18" t="s">
        <v>11</v>
      </c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</row>
    <row r="34" spans="1:20" ht="24" x14ac:dyDescent="0.25">
      <c r="A34" s="68">
        <v>31</v>
      </c>
      <c r="B34" s="18" t="s">
        <v>41</v>
      </c>
      <c r="C34" s="19" t="s">
        <v>9</v>
      </c>
      <c r="D34" s="81">
        <v>715</v>
      </c>
      <c r="E34" s="19" t="s">
        <v>10</v>
      </c>
      <c r="F34" s="18" t="s">
        <v>11</v>
      </c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</row>
    <row r="35" spans="1:20" ht="24" x14ac:dyDescent="0.25">
      <c r="A35" s="68">
        <v>32</v>
      </c>
      <c r="B35" s="18" t="s">
        <v>42</v>
      </c>
      <c r="C35" s="19" t="s">
        <v>9</v>
      </c>
      <c r="D35" s="81">
        <v>1544</v>
      </c>
      <c r="E35" s="19" t="s">
        <v>10</v>
      </c>
      <c r="F35" s="18" t="s">
        <v>11</v>
      </c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</row>
    <row r="36" spans="1:20" ht="24" x14ac:dyDescent="0.25">
      <c r="A36" s="68">
        <v>33</v>
      </c>
      <c r="B36" s="18" t="s">
        <v>43</v>
      </c>
      <c r="C36" s="19" t="s">
        <v>44</v>
      </c>
      <c r="D36" s="81">
        <v>1000</v>
      </c>
      <c r="E36" s="19" t="s">
        <v>10</v>
      </c>
      <c r="F36" s="18" t="s">
        <v>11</v>
      </c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</row>
    <row r="37" spans="1:20" x14ac:dyDescent="0.25">
      <c r="A37" s="68">
        <v>34</v>
      </c>
      <c r="B37" s="18" t="s">
        <v>45</v>
      </c>
      <c r="C37" s="19" t="s">
        <v>46</v>
      </c>
      <c r="D37" s="81">
        <v>3392</v>
      </c>
      <c r="E37" s="19" t="s">
        <v>10</v>
      </c>
      <c r="F37" s="18" t="s">
        <v>11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</row>
    <row r="38" spans="1:20" x14ac:dyDescent="0.25">
      <c r="A38" s="68">
        <v>35</v>
      </c>
      <c r="B38" s="18" t="s">
        <v>47</v>
      </c>
      <c r="C38" s="19" t="s">
        <v>46</v>
      </c>
      <c r="D38" s="81">
        <v>739</v>
      </c>
      <c r="E38" s="19" t="s">
        <v>10</v>
      </c>
      <c r="F38" s="18" t="s">
        <v>11</v>
      </c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</row>
    <row r="39" spans="1:20" x14ac:dyDescent="0.25">
      <c r="A39" s="68">
        <v>36</v>
      </c>
      <c r="B39" s="18" t="s">
        <v>48</v>
      </c>
      <c r="C39" s="19" t="s">
        <v>46</v>
      </c>
      <c r="D39" s="81">
        <v>357</v>
      </c>
      <c r="E39" s="19" t="s">
        <v>10</v>
      </c>
      <c r="F39" s="18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</row>
    <row r="40" spans="1:20" x14ac:dyDescent="0.25">
      <c r="A40" s="68">
        <v>37</v>
      </c>
      <c r="B40" s="18" t="s">
        <v>49</v>
      </c>
      <c r="C40" s="19" t="s">
        <v>46</v>
      </c>
      <c r="D40" s="81">
        <v>1364</v>
      </c>
      <c r="E40" s="19" t="s">
        <v>10</v>
      </c>
      <c r="F40" s="18" t="s">
        <v>11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</row>
    <row r="41" spans="1:20" x14ac:dyDescent="0.25">
      <c r="A41" s="68">
        <v>38</v>
      </c>
      <c r="B41" s="18" t="s">
        <v>50</v>
      </c>
      <c r="C41" s="19" t="s">
        <v>46</v>
      </c>
      <c r="D41" s="81">
        <v>582</v>
      </c>
      <c r="E41" s="19" t="s">
        <v>10</v>
      </c>
      <c r="F41" s="18" t="s">
        <v>11</v>
      </c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</row>
    <row r="42" spans="1:20" x14ac:dyDescent="0.25">
      <c r="A42" s="68">
        <v>39</v>
      </c>
      <c r="B42" s="18" t="s">
        <v>51</v>
      </c>
      <c r="C42" s="19" t="s">
        <v>46</v>
      </c>
      <c r="D42" s="81">
        <v>52</v>
      </c>
      <c r="E42" s="19" t="s">
        <v>10</v>
      </c>
      <c r="F42" s="18" t="s">
        <v>11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</row>
    <row r="43" spans="1:20" ht="24" x14ac:dyDescent="0.25">
      <c r="A43" s="68">
        <v>40</v>
      </c>
      <c r="B43" s="18" t="s">
        <v>52</v>
      </c>
      <c r="C43" s="91" t="s">
        <v>629</v>
      </c>
      <c r="D43" s="81">
        <v>5164</v>
      </c>
      <c r="E43" s="19" t="s">
        <v>10</v>
      </c>
      <c r="F43" s="18" t="s">
        <v>11</v>
      </c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</row>
    <row r="44" spans="1:20" ht="24" x14ac:dyDescent="0.25">
      <c r="A44" s="68">
        <v>41</v>
      </c>
      <c r="B44" s="18" t="s">
        <v>53</v>
      </c>
      <c r="C44" s="91" t="s">
        <v>629</v>
      </c>
      <c r="D44" s="81">
        <v>3931</v>
      </c>
      <c r="E44" s="19" t="s">
        <v>10</v>
      </c>
      <c r="F44" s="18" t="s">
        <v>11</v>
      </c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</row>
    <row r="45" spans="1:20" ht="24" x14ac:dyDescent="0.25">
      <c r="A45" s="68">
        <v>42</v>
      </c>
      <c r="B45" s="18" t="s">
        <v>54</v>
      </c>
      <c r="C45" s="91" t="s">
        <v>630</v>
      </c>
      <c r="D45" s="81">
        <v>5572</v>
      </c>
      <c r="E45" s="19" t="s">
        <v>10</v>
      </c>
      <c r="F45" s="18" t="s">
        <v>11</v>
      </c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</row>
    <row r="46" spans="1:20" ht="24" x14ac:dyDescent="0.25">
      <c r="A46" s="68">
        <v>43</v>
      </c>
      <c r="B46" s="18" t="s">
        <v>55</v>
      </c>
      <c r="C46" s="91" t="s">
        <v>630</v>
      </c>
      <c r="D46" s="81">
        <v>1537</v>
      </c>
      <c r="E46" s="19" t="s">
        <v>10</v>
      </c>
      <c r="F46" s="18" t="s">
        <v>11</v>
      </c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</row>
    <row r="47" spans="1:20" ht="24" x14ac:dyDescent="0.25">
      <c r="A47" s="68">
        <v>44</v>
      </c>
      <c r="B47" s="18" t="s">
        <v>56</v>
      </c>
      <c r="C47" s="91" t="s">
        <v>630</v>
      </c>
      <c r="D47" s="81">
        <v>2892</v>
      </c>
      <c r="E47" s="19" t="s">
        <v>10</v>
      </c>
      <c r="F47" s="18" t="s">
        <v>11</v>
      </c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</row>
    <row r="48" spans="1:20" ht="24" x14ac:dyDescent="0.25">
      <c r="A48" s="68">
        <v>45</v>
      </c>
      <c r="B48" s="18" t="s">
        <v>57</v>
      </c>
      <c r="C48" s="91" t="s">
        <v>630</v>
      </c>
      <c r="D48" s="81">
        <v>5072</v>
      </c>
      <c r="E48" s="19" t="s">
        <v>10</v>
      </c>
      <c r="F48" s="18" t="s">
        <v>11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</row>
    <row r="49" spans="1:20" ht="24" x14ac:dyDescent="0.25">
      <c r="A49" s="68">
        <v>46</v>
      </c>
      <c r="B49" s="18" t="s">
        <v>58</v>
      </c>
      <c r="C49" s="91" t="s">
        <v>630</v>
      </c>
      <c r="D49" s="81">
        <v>7856</v>
      </c>
      <c r="E49" s="19" t="s">
        <v>10</v>
      </c>
      <c r="F49" s="18" t="s">
        <v>11</v>
      </c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</row>
    <row r="50" spans="1:20" ht="24" x14ac:dyDescent="0.25">
      <c r="A50" s="68">
        <v>47</v>
      </c>
      <c r="B50" s="18" t="s">
        <v>59</v>
      </c>
      <c r="C50" s="91" t="s">
        <v>630</v>
      </c>
      <c r="D50" s="81">
        <v>4106</v>
      </c>
      <c r="E50" s="19" t="s">
        <v>10</v>
      </c>
      <c r="F50" s="18" t="s">
        <v>11</v>
      </c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</row>
    <row r="51" spans="1:20" ht="24" x14ac:dyDescent="0.25">
      <c r="A51" s="68">
        <v>48</v>
      </c>
      <c r="B51" s="18" t="s">
        <v>60</v>
      </c>
      <c r="C51" s="91" t="s">
        <v>630</v>
      </c>
      <c r="D51" s="81">
        <v>1168</v>
      </c>
      <c r="E51" s="19" t="s">
        <v>10</v>
      </c>
      <c r="F51" s="18" t="s">
        <v>11</v>
      </c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</row>
    <row r="52" spans="1:20" ht="24" x14ac:dyDescent="0.25">
      <c r="A52" s="68">
        <v>49</v>
      </c>
      <c r="B52" s="18" t="s">
        <v>61</v>
      </c>
      <c r="C52" s="91" t="s">
        <v>630</v>
      </c>
      <c r="D52" s="81">
        <v>3506</v>
      </c>
      <c r="E52" s="19" t="s">
        <v>10</v>
      </c>
      <c r="F52" s="18" t="s">
        <v>11</v>
      </c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</row>
    <row r="53" spans="1:20" ht="24" x14ac:dyDescent="0.25">
      <c r="A53" s="68">
        <v>50</v>
      </c>
      <c r="B53" s="18" t="s">
        <v>62</v>
      </c>
      <c r="C53" s="91" t="s">
        <v>630</v>
      </c>
      <c r="D53" s="81">
        <v>491</v>
      </c>
      <c r="E53" s="19" t="s">
        <v>10</v>
      </c>
      <c r="F53" s="18" t="s">
        <v>11</v>
      </c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</row>
    <row r="54" spans="1:20" ht="24" x14ac:dyDescent="0.25">
      <c r="A54" s="68">
        <v>51</v>
      </c>
      <c r="B54" s="18" t="s">
        <v>63</v>
      </c>
      <c r="C54" s="91" t="s">
        <v>630</v>
      </c>
      <c r="D54" s="81">
        <v>7070</v>
      </c>
      <c r="E54" s="19" t="s">
        <v>10</v>
      </c>
      <c r="F54" s="18" t="s">
        <v>11</v>
      </c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</row>
    <row r="55" spans="1:20" ht="24" x14ac:dyDescent="0.25">
      <c r="A55" s="68">
        <v>52</v>
      </c>
      <c r="B55" s="18" t="s">
        <v>64</v>
      </c>
      <c r="C55" s="91" t="s">
        <v>630</v>
      </c>
      <c r="D55" s="81">
        <v>1422</v>
      </c>
      <c r="E55" s="19" t="s">
        <v>10</v>
      </c>
      <c r="F55" s="18" t="s">
        <v>11</v>
      </c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</row>
    <row r="56" spans="1:20" ht="24" x14ac:dyDescent="0.25">
      <c r="A56" s="68">
        <v>53</v>
      </c>
      <c r="B56" s="18" t="s">
        <v>65</v>
      </c>
      <c r="C56" s="91" t="s">
        <v>630</v>
      </c>
      <c r="D56" s="81">
        <v>4332</v>
      </c>
      <c r="E56" s="19" t="s">
        <v>10</v>
      </c>
      <c r="F56" s="18" t="s">
        <v>11</v>
      </c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</row>
    <row r="57" spans="1:20" ht="24" x14ac:dyDescent="0.25">
      <c r="A57" s="68">
        <v>54</v>
      </c>
      <c r="B57" s="18" t="s">
        <v>66</v>
      </c>
      <c r="C57" s="91" t="s">
        <v>630</v>
      </c>
      <c r="D57" s="81">
        <v>918</v>
      </c>
      <c r="E57" s="19" t="s">
        <v>10</v>
      </c>
      <c r="F57" s="18" t="s">
        <v>11</v>
      </c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</row>
    <row r="58" spans="1:20" ht="24" x14ac:dyDescent="0.25">
      <c r="A58" s="68">
        <v>55</v>
      </c>
      <c r="B58" s="18" t="s">
        <v>67</v>
      </c>
      <c r="C58" s="91" t="s">
        <v>630</v>
      </c>
      <c r="D58" s="81">
        <v>1897</v>
      </c>
      <c r="E58" s="19" t="s">
        <v>10</v>
      </c>
      <c r="F58" s="18" t="s">
        <v>11</v>
      </c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</row>
    <row r="59" spans="1:20" ht="24" x14ac:dyDescent="0.25">
      <c r="A59" s="68">
        <v>56</v>
      </c>
      <c r="B59" s="18" t="s">
        <v>68</v>
      </c>
      <c r="C59" s="91" t="s">
        <v>630</v>
      </c>
      <c r="D59" s="81">
        <v>11377</v>
      </c>
      <c r="E59" s="19" t="s">
        <v>10</v>
      </c>
      <c r="F59" s="18" t="s">
        <v>11</v>
      </c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</row>
    <row r="60" spans="1:20" ht="24" x14ac:dyDescent="0.25">
      <c r="A60" s="68">
        <v>57</v>
      </c>
      <c r="B60" s="18" t="s">
        <v>69</v>
      </c>
      <c r="C60" s="91" t="s">
        <v>630</v>
      </c>
      <c r="D60" s="81">
        <v>1826</v>
      </c>
      <c r="E60" s="19" t="s">
        <v>10</v>
      </c>
      <c r="F60" s="18" t="s">
        <v>11</v>
      </c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</row>
    <row r="61" spans="1:20" ht="24" x14ac:dyDescent="0.25">
      <c r="A61" s="68">
        <v>58</v>
      </c>
      <c r="B61" s="18" t="s">
        <v>70</v>
      </c>
      <c r="C61" s="91" t="s">
        <v>630</v>
      </c>
      <c r="D61" s="81">
        <v>623</v>
      </c>
      <c r="E61" s="19" t="s">
        <v>10</v>
      </c>
      <c r="F61" s="18" t="s">
        <v>11</v>
      </c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</row>
    <row r="62" spans="1:20" ht="24" x14ac:dyDescent="0.25">
      <c r="A62" s="68">
        <v>59</v>
      </c>
      <c r="B62" s="18" t="s">
        <v>71</v>
      </c>
      <c r="C62" s="91" t="s">
        <v>630</v>
      </c>
      <c r="D62" s="81">
        <v>712</v>
      </c>
      <c r="E62" s="19" t="s">
        <v>10</v>
      </c>
      <c r="F62" s="18" t="s">
        <v>11</v>
      </c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</row>
    <row r="63" spans="1:20" ht="24" x14ac:dyDescent="0.25">
      <c r="A63" s="68">
        <v>60</v>
      </c>
      <c r="B63" s="18" t="s">
        <v>72</v>
      </c>
      <c r="C63" s="91" t="s">
        <v>630</v>
      </c>
      <c r="D63" s="81">
        <v>6088</v>
      </c>
      <c r="E63" s="19" t="s">
        <v>10</v>
      </c>
      <c r="F63" s="18" t="s">
        <v>11</v>
      </c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</row>
    <row r="64" spans="1:20" ht="24" x14ac:dyDescent="0.25">
      <c r="A64" s="68">
        <v>61</v>
      </c>
      <c r="B64" s="18" t="s">
        <v>73</v>
      </c>
      <c r="C64" s="91" t="s">
        <v>630</v>
      </c>
      <c r="D64" s="81">
        <v>596</v>
      </c>
      <c r="E64" s="19" t="s">
        <v>10</v>
      </c>
      <c r="F64" s="18" t="s">
        <v>11</v>
      </c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</row>
    <row r="65" spans="1:20" ht="24" x14ac:dyDescent="0.25">
      <c r="A65" s="68">
        <v>62</v>
      </c>
      <c r="B65" s="18" t="s">
        <v>74</v>
      </c>
      <c r="C65" s="91" t="s">
        <v>630</v>
      </c>
      <c r="D65" s="81">
        <v>9402</v>
      </c>
      <c r="E65" s="19" t="s">
        <v>10</v>
      </c>
      <c r="F65" s="18" t="s">
        <v>11</v>
      </c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</row>
    <row r="66" spans="1:20" ht="24" x14ac:dyDescent="0.25">
      <c r="A66" s="68">
        <v>63</v>
      </c>
      <c r="B66" s="18" t="s">
        <v>75</v>
      </c>
      <c r="C66" s="91" t="s">
        <v>630</v>
      </c>
      <c r="D66" s="81">
        <v>2919</v>
      </c>
      <c r="E66" s="19" t="s">
        <v>10</v>
      </c>
      <c r="F66" s="18" t="s">
        <v>11</v>
      </c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</row>
    <row r="67" spans="1:20" ht="24" x14ac:dyDescent="0.25">
      <c r="A67" s="68">
        <v>64</v>
      </c>
      <c r="B67" s="18" t="s">
        <v>76</v>
      </c>
      <c r="C67" s="91" t="s">
        <v>630</v>
      </c>
      <c r="D67" s="81">
        <v>3449</v>
      </c>
      <c r="E67" s="19" t="s">
        <v>10</v>
      </c>
      <c r="F67" s="18" t="s">
        <v>11</v>
      </c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</row>
    <row r="68" spans="1:20" ht="24" x14ac:dyDescent="0.25">
      <c r="A68" s="68">
        <v>65</v>
      </c>
      <c r="B68" s="18" t="s">
        <v>77</v>
      </c>
      <c r="C68" s="91" t="s">
        <v>630</v>
      </c>
      <c r="D68" s="81">
        <v>1554</v>
      </c>
      <c r="E68" s="19" t="s">
        <v>10</v>
      </c>
      <c r="F68" s="18" t="s">
        <v>11</v>
      </c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</row>
    <row r="69" spans="1:20" ht="36" x14ac:dyDescent="0.25">
      <c r="A69" s="68">
        <v>66</v>
      </c>
      <c r="B69" s="18" t="s">
        <v>78</v>
      </c>
      <c r="C69" s="91" t="s">
        <v>630</v>
      </c>
      <c r="D69" s="81">
        <v>3374</v>
      </c>
      <c r="E69" s="19" t="s">
        <v>10</v>
      </c>
      <c r="F69" s="18" t="s">
        <v>11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</row>
    <row r="70" spans="1:20" ht="24" x14ac:dyDescent="0.25">
      <c r="A70" s="68">
        <v>67</v>
      </c>
      <c r="B70" s="18" t="s">
        <v>79</v>
      </c>
      <c r="C70" s="91" t="s">
        <v>630</v>
      </c>
      <c r="D70" s="81">
        <v>5354</v>
      </c>
      <c r="E70" s="19" t="s">
        <v>10</v>
      </c>
      <c r="F70" s="18" t="s">
        <v>11</v>
      </c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</row>
    <row r="71" spans="1:20" ht="36" x14ac:dyDescent="0.25">
      <c r="A71" s="68">
        <v>68</v>
      </c>
      <c r="B71" s="18" t="s">
        <v>80</v>
      </c>
      <c r="C71" s="91" t="s">
        <v>630</v>
      </c>
      <c r="D71" s="81">
        <v>5261</v>
      </c>
      <c r="E71" s="19" t="s">
        <v>10</v>
      </c>
      <c r="F71" s="18" t="s">
        <v>11</v>
      </c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</row>
    <row r="72" spans="1:20" ht="36" x14ac:dyDescent="0.25">
      <c r="A72" s="68">
        <v>69</v>
      </c>
      <c r="B72" s="18" t="s">
        <v>81</v>
      </c>
      <c r="C72" s="91" t="s">
        <v>630</v>
      </c>
      <c r="D72" s="81">
        <v>12631</v>
      </c>
      <c r="E72" s="19" t="s">
        <v>10</v>
      </c>
      <c r="F72" s="18" t="s">
        <v>11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</row>
    <row r="73" spans="1:20" ht="24" x14ac:dyDescent="0.25">
      <c r="A73" s="68">
        <v>70</v>
      </c>
      <c r="B73" s="18" t="s">
        <v>82</v>
      </c>
      <c r="C73" s="91" t="s">
        <v>630</v>
      </c>
      <c r="D73" s="81">
        <v>4903</v>
      </c>
      <c r="E73" s="19" t="s">
        <v>10</v>
      </c>
      <c r="F73" s="18" t="s">
        <v>11</v>
      </c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</row>
    <row r="74" spans="1:20" ht="24" x14ac:dyDescent="0.25">
      <c r="A74" s="68">
        <v>71</v>
      </c>
      <c r="B74" s="18" t="s">
        <v>83</v>
      </c>
      <c r="C74" s="91" t="s">
        <v>630</v>
      </c>
      <c r="D74" s="81">
        <v>3857</v>
      </c>
      <c r="E74" s="19" t="s">
        <v>10</v>
      </c>
      <c r="F74" s="18" t="s">
        <v>11</v>
      </c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</row>
    <row r="75" spans="1:20" ht="36" x14ac:dyDescent="0.25">
      <c r="A75" s="68">
        <v>72</v>
      </c>
      <c r="B75" s="18" t="s">
        <v>84</v>
      </c>
      <c r="C75" s="91" t="s">
        <v>630</v>
      </c>
      <c r="D75" s="81">
        <v>5295</v>
      </c>
      <c r="E75" s="19" t="s">
        <v>10</v>
      </c>
      <c r="F75" s="18" t="s">
        <v>11</v>
      </c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</row>
    <row r="76" spans="1:20" ht="24" x14ac:dyDescent="0.25">
      <c r="A76" s="68">
        <v>73</v>
      </c>
      <c r="B76" s="18" t="s">
        <v>85</v>
      </c>
      <c r="C76" s="91" t="s">
        <v>630</v>
      </c>
      <c r="D76" s="81">
        <v>5327</v>
      </c>
      <c r="E76" s="19" t="s">
        <v>10</v>
      </c>
      <c r="F76" s="18" t="s">
        <v>11</v>
      </c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</row>
    <row r="77" spans="1:20" ht="24" x14ac:dyDescent="0.25">
      <c r="A77" s="68">
        <v>74</v>
      </c>
      <c r="B77" s="91" t="s">
        <v>635</v>
      </c>
      <c r="C77" s="91" t="s">
        <v>630</v>
      </c>
      <c r="D77" s="81">
        <v>4884</v>
      </c>
      <c r="E77" s="19" t="s">
        <v>10</v>
      </c>
      <c r="F77" s="18" t="s">
        <v>11</v>
      </c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</row>
    <row r="78" spans="1:20" ht="24" x14ac:dyDescent="0.25">
      <c r="A78" s="68">
        <v>75</v>
      </c>
      <c r="B78" s="18" t="s">
        <v>86</v>
      </c>
      <c r="C78" s="91" t="s">
        <v>630</v>
      </c>
      <c r="D78" s="81">
        <v>6073</v>
      </c>
      <c r="E78" s="19" t="s">
        <v>10</v>
      </c>
      <c r="F78" s="18" t="s">
        <v>11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</row>
    <row r="79" spans="1:20" ht="60" x14ac:dyDescent="0.25">
      <c r="A79" s="68">
        <v>76</v>
      </c>
      <c r="B79" s="18" t="s">
        <v>87</v>
      </c>
      <c r="C79" s="91" t="s">
        <v>630</v>
      </c>
      <c r="D79" s="81">
        <v>5245</v>
      </c>
      <c r="E79" s="19" t="s">
        <v>10</v>
      </c>
      <c r="F79" s="18" t="s">
        <v>11</v>
      </c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</row>
    <row r="80" spans="1:20" ht="24" x14ac:dyDescent="0.25">
      <c r="A80" s="68">
        <v>77</v>
      </c>
      <c r="B80" s="18" t="s">
        <v>88</v>
      </c>
      <c r="C80" s="91" t="s">
        <v>630</v>
      </c>
      <c r="D80" s="81">
        <v>10794</v>
      </c>
      <c r="E80" s="19" t="s">
        <v>10</v>
      </c>
      <c r="F80" s="18" t="s">
        <v>11</v>
      </c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</row>
    <row r="81" spans="1:20" ht="24" x14ac:dyDescent="0.25">
      <c r="A81" s="68">
        <v>78</v>
      </c>
      <c r="B81" s="18" t="s">
        <v>89</v>
      </c>
      <c r="C81" s="91" t="s">
        <v>630</v>
      </c>
      <c r="D81" s="81">
        <v>1722</v>
      </c>
      <c r="E81" s="19" t="s">
        <v>10</v>
      </c>
      <c r="F81" s="18" t="s">
        <v>11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</row>
    <row r="82" spans="1:20" ht="24" x14ac:dyDescent="0.25">
      <c r="A82" s="68">
        <v>79</v>
      </c>
      <c r="B82" s="18" t="s">
        <v>90</v>
      </c>
      <c r="C82" s="91" t="s">
        <v>630</v>
      </c>
      <c r="D82" s="81">
        <v>242</v>
      </c>
      <c r="E82" s="19" t="s">
        <v>10</v>
      </c>
      <c r="F82" s="18" t="s">
        <v>11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</row>
    <row r="83" spans="1:20" ht="24" x14ac:dyDescent="0.25">
      <c r="A83" s="68">
        <v>80</v>
      </c>
      <c r="B83" s="18" t="s">
        <v>91</v>
      </c>
      <c r="C83" s="91" t="s">
        <v>630</v>
      </c>
      <c r="D83" s="81">
        <v>7387</v>
      </c>
      <c r="E83" s="19" t="s">
        <v>10</v>
      </c>
      <c r="F83" s="18" t="s">
        <v>11</v>
      </c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</row>
    <row r="84" spans="1:20" ht="24" x14ac:dyDescent="0.25">
      <c r="A84" s="68">
        <v>81</v>
      </c>
      <c r="B84" s="18" t="s">
        <v>92</v>
      </c>
      <c r="C84" s="91" t="s">
        <v>630</v>
      </c>
      <c r="D84" s="81">
        <v>5396</v>
      </c>
      <c r="E84" s="19" t="s">
        <v>10</v>
      </c>
      <c r="F84" s="18" t="s">
        <v>11</v>
      </c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</row>
    <row r="85" spans="1:20" ht="24" x14ac:dyDescent="0.25">
      <c r="A85" s="68">
        <v>82</v>
      </c>
      <c r="B85" s="18" t="s">
        <v>93</v>
      </c>
      <c r="C85" s="91" t="s">
        <v>630</v>
      </c>
      <c r="D85" s="81">
        <v>4904</v>
      </c>
      <c r="E85" s="19" t="s">
        <v>10</v>
      </c>
      <c r="F85" s="18" t="s">
        <v>11</v>
      </c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</row>
    <row r="86" spans="1:20" ht="24" x14ac:dyDescent="0.25">
      <c r="A86" s="68">
        <v>83</v>
      </c>
      <c r="B86" s="18" t="s">
        <v>94</v>
      </c>
      <c r="C86" s="91" t="s">
        <v>630</v>
      </c>
      <c r="D86" s="81">
        <v>988</v>
      </c>
      <c r="E86" s="19" t="s">
        <v>10</v>
      </c>
      <c r="F86" s="18" t="s">
        <v>11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</row>
    <row r="87" spans="1:20" x14ac:dyDescent="0.25">
      <c r="A87" s="68">
        <v>84</v>
      </c>
      <c r="B87" s="18" t="s">
        <v>95</v>
      </c>
      <c r="C87" s="91" t="s">
        <v>631</v>
      </c>
      <c r="D87" s="81">
        <v>3214</v>
      </c>
      <c r="E87" s="19" t="s">
        <v>10</v>
      </c>
      <c r="F87" s="18" t="s">
        <v>11</v>
      </c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</row>
    <row r="88" spans="1:20" ht="24" x14ac:dyDescent="0.25">
      <c r="A88" s="68">
        <v>85</v>
      </c>
      <c r="B88" s="18" t="s">
        <v>96</v>
      </c>
      <c r="C88" s="91" t="s">
        <v>630</v>
      </c>
      <c r="D88" s="81">
        <v>1803</v>
      </c>
      <c r="E88" s="19" t="s">
        <v>10</v>
      </c>
      <c r="F88" s="18" t="s">
        <v>11</v>
      </c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</row>
    <row r="89" spans="1:20" ht="24" x14ac:dyDescent="0.25">
      <c r="A89" s="68">
        <v>86</v>
      </c>
      <c r="B89" s="18" t="s">
        <v>97</v>
      </c>
      <c r="C89" s="91" t="s">
        <v>630</v>
      </c>
      <c r="D89" s="81">
        <v>3061</v>
      </c>
      <c r="E89" s="19" t="s">
        <v>10</v>
      </c>
      <c r="F89" s="18" t="s">
        <v>11</v>
      </c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</row>
    <row r="90" spans="1:20" ht="24" x14ac:dyDescent="0.25">
      <c r="A90" s="68">
        <v>87</v>
      </c>
      <c r="B90" s="18" t="s">
        <v>98</v>
      </c>
      <c r="C90" s="19" t="s">
        <v>99</v>
      </c>
      <c r="D90" s="81">
        <v>576</v>
      </c>
      <c r="E90" s="19" t="s">
        <v>10</v>
      </c>
      <c r="F90" s="18" t="s">
        <v>100</v>
      </c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</row>
    <row r="91" spans="1:20" ht="36" x14ac:dyDescent="0.25">
      <c r="A91" s="68">
        <v>88</v>
      </c>
      <c r="B91" s="18" t="s">
        <v>101</v>
      </c>
      <c r="C91" s="19" t="s">
        <v>99</v>
      </c>
      <c r="D91" s="81">
        <v>350</v>
      </c>
      <c r="E91" s="19" t="s">
        <v>10</v>
      </c>
      <c r="F91" s="18" t="s">
        <v>100</v>
      </c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</row>
    <row r="92" spans="1:20" ht="24" x14ac:dyDescent="0.25">
      <c r="A92" s="68">
        <v>89</v>
      </c>
      <c r="B92" s="18" t="s">
        <v>102</v>
      </c>
      <c r="C92" s="19" t="s">
        <v>99</v>
      </c>
      <c r="D92" s="81">
        <v>13</v>
      </c>
      <c r="E92" s="19" t="s">
        <v>10</v>
      </c>
      <c r="F92" s="18" t="s">
        <v>100</v>
      </c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</row>
    <row r="93" spans="1:20" ht="36" x14ac:dyDescent="0.25">
      <c r="A93" s="68">
        <v>90</v>
      </c>
      <c r="B93" s="18" t="s">
        <v>103</v>
      </c>
      <c r="C93" s="19" t="s">
        <v>99</v>
      </c>
      <c r="D93" s="81">
        <v>312</v>
      </c>
      <c r="E93" s="19" t="s">
        <v>10</v>
      </c>
      <c r="F93" s="18" t="s">
        <v>100</v>
      </c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</row>
    <row r="94" spans="1:20" ht="36" x14ac:dyDescent="0.25">
      <c r="A94" s="68">
        <v>91</v>
      </c>
      <c r="B94" s="18" t="s">
        <v>104</v>
      </c>
      <c r="C94" s="19" t="s">
        <v>99</v>
      </c>
      <c r="D94" s="81">
        <v>979</v>
      </c>
      <c r="E94" s="19" t="s">
        <v>10</v>
      </c>
      <c r="F94" s="18" t="s">
        <v>100</v>
      </c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</row>
    <row r="95" spans="1:20" ht="36" x14ac:dyDescent="0.25">
      <c r="A95" s="68">
        <v>92</v>
      </c>
      <c r="B95" s="18" t="s">
        <v>105</v>
      </c>
      <c r="C95" s="19" t="s">
        <v>99</v>
      </c>
      <c r="D95" s="81">
        <v>456</v>
      </c>
      <c r="E95" s="19" t="s">
        <v>10</v>
      </c>
      <c r="F95" s="18" t="s">
        <v>100</v>
      </c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</row>
    <row r="96" spans="1:20" ht="24" x14ac:dyDescent="0.25">
      <c r="A96" s="68">
        <v>93</v>
      </c>
      <c r="B96" s="18" t="s">
        <v>106</v>
      </c>
      <c r="C96" s="19" t="s">
        <v>99</v>
      </c>
      <c r="D96" s="81">
        <v>351</v>
      </c>
      <c r="E96" s="19" t="s">
        <v>10</v>
      </c>
      <c r="F96" s="18" t="s">
        <v>100</v>
      </c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</row>
    <row r="97" spans="1:20" ht="24" x14ac:dyDescent="0.25">
      <c r="A97" s="68">
        <v>94</v>
      </c>
      <c r="B97" s="18" t="s">
        <v>107</v>
      </c>
      <c r="C97" s="19" t="s">
        <v>99</v>
      </c>
      <c r="D97" s="81">
        <v>437</v>
      </c>
      <c r="E97" s="19" t="s">
        <v>10</v>
      </c>
      <c r="F97" s="18" t="s">
        <v>100</v>
      </c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</row>
    <row r="98" spans="1:20" ht="24" x14ac:dyDescent="0.25">
      <c r="A98" s="68">
        <v>95</v>
      </c>
      <c r="B98" s="18" t="s">
        <v>108</v>
      </c>
      <c r="C98" s="19" t="s">
        <v>99</v>
      </c>
      <c r="D98" s="81">
        <v>608</v>
      </c>
      <c r="E98" s="19" t="s">
        <v>10</v>
      </c>
      <c r="F98" s="18" t="s">
        <v>100</v>
      </c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</row>
    <row r="99" spans="1:20" ht="24" x14ac:dyDescent="0.25">
      <c r="A99" s="68">
        <v>96</v>
      </c>
      <c r="B99" s="18" t="s">
        <v>109</v>
      </c>
      <c r="C99" s="19" t="s">
        <v>99</v>
      </c>
      <c r="D99" s="81">
        <v>700</v>
      </c>
      <c r="E99" s="19" t="s">
        <v>10</v>
      </c>
      <c r="F99" s="18" t="s">
        <v>100</v>
      </c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</row>
    <row r="100" spans="1:20" ht="24" x14ac:dyDescent="0.25">
      <c r="A100" s="68">
        <v>97</v>
      </c>
      <c r="B100" s="18" t="s">
        <v>110</v>
      </c>
      <c r="C100" s="19" t="s">
        <v>99</v>
      </c>
      <c r="D100" s="81">
        <v>986</v>
      </c>
      <c r="E100" s="19" t="s">
        <v>10</v>
      </c>
      <c r="F100" s="18" t="s">
        <v>100</v>
      </c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</row>
    <row r="101" spans="1:20" x14ac:dyDescent="0.25">
      <c r="A101" s="68">
        <v>98</v>
      </c>
      <c r="B101" s="18" t="s">
        <v>111</v>
      </c>
      <c r="C101" s="19" t="s">
        <v>112</v>
      </c>
      <c r="D101" s="81">
        <v>222</v>
      </c>
      <c r="E101" s="19" t="s">
        <v>10</v>
      </c>
      <c r="F101" s="18" t="s">
        <v>113</v>
      </c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</row>
    <row r="102" spans="1:20" ht="24" x14ac:dyDescent="0.25">
      <c r="A102" s="68">
        <v>99</v>
      </c>
      <c r="B102" s="18" t="s">
        <v>114</v>
      </c>
      <c r="C102" s="91" t="s">
        <v>632</v>
      </c>
      <c r="D102" s="81">
        <v>597</v>
      </c>
      <c r="E102" s="19" t="s">
        <v>10</v>
      </c>
      <c r="F102" s="18" t="s">
        <v>113</v>
      </c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</row>
    <row r="103" spans="1:20" ht="24" x14ac:dyDescent="0.25">
      <c r="A103" s="68">
        <v>100</v>
      </c>
      <c r="B103" s="18" t="s">
        <v>115</v>
      </c>
      <c r="C103" s="91" t="s">
        <v>632</v>
      </c>
      <c r="D103" s="81">
        <v>436</v>
      </c>
      <c r="E103" s="19" t="s">
        <v>10</v>
      </c>
      <c r="F103" s="18" t="s">
        <v>113</v>
      </c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</row>
    <row r="104" spans="1:20" x14ac:dyDescent="0.25">
      <c r="A104" s="68">
        <v>101</v>
      </c>
      <c r="B104" s="18" t="s">
        <v>116</v>
      </c>
      <c r="C104" s="19" t="s">
        <v>117</v>
      </c>
      <c r="D104" s="81">
        <v>114</v>
      </c>
      <c r="E104" s="19" t="s">
        <v>10</v>
      </c>
      <c r="F104" s="18" t="s">
        <v>100</v>
      </c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</row>
    <row r="105" spans="1:20" ht="24" x14ac:dyDescent="0.25">
      <c r="A105" s="68">
        <v>102</v>
      </c>
      <c r="B105" s="18" t="s">
        <v>118</v>
      </c>
      <c r="C105" s="91" t="s">
        <v>633</v>
      </c>
      <c r="D105" s="81">
        <v>7403</v>
      </c>
      <c r="E105" s="19" t="s">
        <v>10</v>
      </c>
      <c r="F105" s="18" t="s">
        <v>119</v>
      </c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</row>
    <row r="106" spans="1:20" ht="24" x14ac:dyDescent="0.25">
      <c r="A106" s="68">
        <v>103</v>
      </c>
      <c r="B106" s="18" t="s">
        <v>120</v>
      </c>
      <c r="C106" s="91" t="s">
        <v>633</v>
      </c>
      <c r="D106" s="81">
        <v>1874</v>
      </c>
      <c r="E106" s="19" t="s">
        <v>10</v>
      </c>
      <c r="F106" s="18" t="s">
        <v>119</v>
      </c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</row>
    <row r="107" spans="1:20" ht="24" x14ac:dyDescent="0.25">
      <c r="A107" s="68">
        <v>104</v>
      </c>
      <c r="B107" s="18" t="s">
        <v>121</v>
      </c>
      <c r="C107" s="91" t="s">
        <v>633</v>
      </c>
      <c r="D107" s="81">
        <v>975</v>
      </c>
      <c r="E107" s="19" t="s">
        <v>10</v>
      </c>
      <c r="F107" s="18" t="s">
        <v>119</v>
      </c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</row>
    <row r="108" spans="1:20" ht="24" x14ac:dyDescent="0.25">
      <c r="A108" s="68">
        <v>105</v>
      </c>
      <c r="B108" s="18" t="s">
        <v>122</v>
      </c>
      <c r="C108" s="91" t="s">
        <v>633</v>
      </c>
      <c r="D108" s="81">
        <v>1989</v>
      </c>
      <c r="E108" s="19" t="s">
        <v>10</v>
      </c>
      <c r="F108" s="18" t="s">
        <v>119</v>
      </c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</row>
    <row r="109" spans="1:20" ht="24" x14ac:dyDescent="0.25">
      <c r="A109" s="68">
        <v>106</v>
      </c>
      <c r="B109" s="18" t="s">
        <v>123</v>
      </c>
      <c r="C109" s="91" t="s">
        <v>633</v>
      </c>
      <c r="D109" s="81">
        <v>1536</v>
      </c>
      <c r="E109" s="19" t="s">
        <v>10</v>
      </c>
      <c r="F109" s="18" t="s">
        <v>119</v>
      </c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</row>
    <row r="110" spans="1:20" ht="24" x14ac:dyDescent="0.25">
      <c r="A110" s="68">
        <v>107</v>
      </c>
      <c r="B110" s="18" t="s">
        <v>124</v>
      </c>
      <c r="C110" s="91" t="s">
        <v>633</v>
      </c>
      <c r="D110" s="81">
        <v>2077</v>
      </c>
      <c r="E110" s="19" t="s">
        <v>10</v>
      </c>
      <c r="F110" s="18" t="s">
        <v>119</v>
      </c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</row>
    <row r="111" spans="1:20" ht="24" x14ac:dyDescent="0.25">
      <c r="A111" s="68">
        <v>108</v>
      </c>
      <c r="B111" s="18" t="s">
        <v>125</v>
      </c>
      <c r="C111" s="91" t="s">
        <v>633</v>
      </c>
      <c r="D111" s="81">
        <v>1990</v>
      </c>
      <c r="E111" s="19" t="s">
        <v>10</v>
      </c>
      <c r="F111" s="18" t="s">
        <v>119</v>
      </c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</row>
    <row r="112" spans="1:20" ht="24" x14ac:dyDescent="0.25">
      <c r="A112" s="68">
        <v>109</v>
      </c>
      <c r="B112" s="18" t="s">
        <v>126</v>
      </c>
      <c r="C112" s="91" t="s">
        <v>633</v>
      </c>
      <c r="D112" s="81">
        <v>1631</v>
      </c>
      <c r="E112" s="19" t="s">
        <v>10</v>
      </c>
      <c r="F112" s="18" t="s">
        <v>119</v>
      </c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</row>
    <row r="113" spans="1:20" ht="24" x14ac:dyDescent="0.25">
      <c r="A113" s="68">
        <v>110</v>
      </c>
      <c r="B113" s="18" t="s">
        <v>127</v>
      </c>
      <c r="C113" s="91" t="s">
        <v>633</v>
      </c>
      <c r="D113" s="81">
        <v>955</v>
      </c>
      <c r="E113" s="19" t="s">
        <v>10</v>
      </c>
      <c r="F113" s="18" t="s">
        <v>119</v>
      </c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</row>
    <row r="114" spans="1:20" ht="24" x14ac:dyDescent="0.25">
      <c r="A114" s="68">
        <v>111</v>
      </c>
      <c r="B114" s="18" t="s">
        <v>128</v>
      </c>
      <c r="C114" s="91" t="s">
        <v>633</v>
      </c>
      <c r="D114" s="81">
        <v>1048</v>
      </c>
      <c r="E114" s="19" t="s">
        <v>10</v>
      </c>
      <c r="F114" s="18" t="s">
        <v>119</v>
      </c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</row>
    <row r="115" spans="1:20" ht="24" x14ac:dyDescent="0.25">
      <c r="A115" s="68">
        <v>112</v>
      </c>
      <c r="B115" s="18" t="s">
        <v>129</v>
      </c>
      <c r="C115" s="91" t="s">
        <v>633</v>
      </c>
      <c r="D115" s="81">
        <v>731</v>
      </c>
      <c r="E115" s="19" t="s">
        <v>10</v>
      </c>
      <c r="F115" s="18" t="s">
        <v>119</v>
      </c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</row>
    <row r="116" spans="1:20" ht="24" x14ac:dyDescent="0.25">
      <c r="A116" s="68">
        <v>113</v>
      </c>
      <c r="B116" s="18" t="s">
        <v>130</v>
      </c>
      <c r="C116" s="91" t="s">
        <v>633</v>
      </c>
      <c r="D116" s="81">
        <v>36167</v>
      </c>
      <c r="E116" s="19" t="s">
        <v>10</v>
      </c>
      <c r="F116" s="18" t="s">
        <v>119</v>
      </c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</row>
    <row r="117" spans="1:20" ht="24" x14ac:dyDescent="0.25">
      <c r="A117" s="68">
        <v>114</v>
      </c>
      <c r="B117" s="18" t="s">
        <v>131</v>
      </c>
      <c r="C117" s="91" t="s">
        <v>633</v>
      </c>
      <c r="D117" s="81">
        <v>3533</v>
      </c>
      <c r="E117" s="19" t="s">
        <v>10</v>
      </c>
      <c r="F117" s="18" t="s">
        <v>119</v>
      </c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</row>
    <row r="118" spans="1:20" ht="24" x14ac:dyDescent="0.25">
      <c r="A118" s="68">
        <v>115</v>
      </c>
      <c r="B118" s="18" t="s">
        <v>132</v>
      </c>
      <c r="C118" s="91" t="s">
        <v>633</v>
      </c>
      <c r="D118" s="81">
        <v>1702</v>
      </c>
      <c r="E118" s="19" t="s">
        <v>10</v>
      </c>
      <c r="F118" s="18" t="s">
        <v>119</v>
      </c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</row>
    <row r="119" spans="1:20" ht="24" x14ac:dyDescent="0.25">
      <c r="A119" s="68">
        <v>116</v>
      </c>
      <c r="B119" s="18" t="s">
        <v>133</v>
      </c>
      <c r="C119" s="91" t="s">
        <v>633</v>
      </c>
      <c r="D119" s="81">
        <v>2297</v>
      </c>
      <c r="E119" s="19" t="s">
        <v>10</v>
      </c>
      <c r="F119" s="18" t="s">
        <v>119</v>
      </c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</row>
    <row r="120" spans="1:20" ht="24" x14ac:dyDescent="0.25">
      <c r="A120" s="68">
        <v>117</v>
      </c>
      <c r="B120" s="18" t="s">
        <v>134</v>
      </c>
      <c r="C120" s="91" t="s">
        <v>633</v>
      </c>
      <c r="D120" s="81">
        <v>2888</v>
      </c>
      <c r="E120" s="19" t="s">
        <v>10</v>
      </c>
      <c r="F120" s="18" t="s">
        <v>119</v>
      </c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</row>
    <row r="121" spans="1:20" x14ac:dyDescent="0.25">
      <c r="A121" s="68">
        <v>118</v>
      </c>
      <c r="B121" s="18" t="s">
        <v>135</v>
      </c>
      <c r="C121" s="19" t="s">
        <v>136</v>
      </c>
      <c r="D121" s="81">
        <v>4500</v>
      </c>
      <c r="E121" s="19" t="s">
        <v>10</v>
      </c>
      <c r="F121" s="18" t="s">
        <v>119</v>
      </c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</row>
    <row r="122" spans="1:20" x14ac:dyDescent="0.25">
      <c r="A122" s="68">
        <v>119</v>
      </c>
      <c r="B122" s="18" t="s">
        <v>137</v>
      </c>
      <c r="C122" s="19" t="s">
        <v>136</v>
      </c>
      <c r="D122" s="81">
        <v>2850</v>
      </c>
      <c r="E122" s="19" t="s">
        <v>10</v>
      </c>
      <c r="F122" s="18" t="s">
        <v>119</v>
      </c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</row>
    <row r="123" spans="1:20" x14ac:dyDescent="0.25">
      <c r="A123" s="68">
        <v>120</v>
      </c>
      <c r="B123" s="18" t="s">
        <v>138</v>
      </c>
      <c r="C123" s="19" t="s">
        <v>136</v>
      </c>
      <c r="D123" s="81">
        <v>4500</v>
      </c>
      <c r="E123" s="19" t="s">
        <v>10</v>
      </c>
      <c r="F123" s="18" t="s">
        <v>119</v>
      </c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</row>
    <row r="124" spans="1:20" x14ac:dyDescent="0.25">
      <c r="A124" s="68">
        <v>121</v>
      </c>
      <c r="B124" s="18" t="s">
        <v>139</v>
      </c>
      <c r="C124" s="19" t="s">
        <v>136</v>
      </c>
      <c r="D124" s="81">
        <v>5000</v>
      </c>
      <c r="E124" s="19" t="s">
        <v>10</v>
      </c>
      <c r="F124" s="18" t="s">
        <v>119</v>
      </c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</row>
    <row r="125" spans="1:20" x14ac:dyDescent="0.25">
      <c r="A125" s="68">
        <v>122</v>
      </c>
      <c r="B125" s="18" t="s">
        <v>140</v>
      </c>
      <c r="C125" s="19" t="s">
        <v>136</v>
      </c>
      <c r="D125" s="81">
        <v>2850</v>
      </c>
      <c r="E125" s="19" t="s">
        <v>10</v>
      </c>
      <c r="F125" s="18" t="s">
        <v>119</v>
      </c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</row>
    <row r="126" spans="1:20" x14ac:dyDescent="0.25">
      <c r="A126" s="68">
        <v>123</v>
      </c>
      <c r="B126" s="18" t="s">
        <v>141</v>
      </c>
      <c r="C126" s="19" t="s">
        <v>136</v>
      </c>
      <c r="D126" s="81">
        <v>4500</v>
      </c>
      <c r="E126" s="19" t="s">
        <v>10</v>
      </c>
      <c r="F126" s="18" t="s">
        <v>119</v>
      </c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</row>
    <row r="127" spans="1:20" x14ac:dyDescent="0.25">
      <c r="A127" s="68">
        <v>124</v>
      </c>
      <c r="B127" s="18" t="s">
        <v>142</v>
      </c>
      <c r="C127" s="19" t="s">
        <v>136</v>
      </c>
      <c r="D127" s="81">
        <v>2850</v>
      </c>
      <c r="E127" s="19" t="s">
        <v>10</v>
      </c>
      <c r="F127" s="18" t="s">
        <v>119</v>
      </c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</row>
    <row r="128" spans="1:20" ht="24" x14ac:dyDescent="0.25">
      <c r="A128" s="68">
        <v>125</v>
      </c>
      <c r="B128" s="18" t="s">
        <v>143</v>
      </c>
      <c r="C128" s="19" t="s">
        <v>144</v>
      </c>
      <c r="D128" s="81">
        <v>740</v>
      </c>
      <c r="E128" s="19" t="s">
        <v>10</v>
      </c>
      <c r="F128" s="18" t="s">
        <v>119</v>
      </c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</row>
    <row r="129" spans="1:20" ht="24" x14ac:dyDescent="0.25">
      <c r="A129" s="68">
        <v>126</v>
      </c>
      <c r="B129" s="18" t="s">
        <v>145</v>
      </c>
      <c r="C129" s="91" t="s">
        <v>634</v>
      </c>
      <c r="D129" s="81">
        <v>928525</v>
      </c>
      <c r="E129" s="19" t="s">
        <v>10</v>
      </c>
      <c r="F129" s="18" t="s">
        <v>113</v>
      </c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</row>
    <row r="130" spans="1:20" ht="24" x14ac:dyDescent="0.25">
      <c r="A130" s="68">
        <v>127</v>
      </c>
      <c r="B130" s="18" t="s">
        <v>146</v>
      </c>
      <c r="C130" s="19" t="s">
        <v>147</v>
      </c>
      <c r="D130" s="81">
        <v>1000</v>
      </c>
      <c r="E130" s="19" t="s">
        <v>10</v>
      </c>
      <c r="F130" s="18" t="s">
        <v>119</v>
      </c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</row>
    <row r="131" spans="1:20" x14ac:dyDescent="0.25">
      <c r="A131" s="68">
        <v>128</v>
      </c>
      <c r="B131" s="18" t="s">
        <v>148</v>
      </c>
      <c r="C131" s="18" t="s">
        <v>149</v>
      </c>
      <c r="D131" s="86">
        <v>101116</v>
      </c>
      <c r="E131" s="75" t="s">
        <v>10</v>
      </c>
      <c r="F131" s="18" t="s">
        <v>150</v>
      </c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</row>
    <row r="132" spans="1:20" x14ac:dyDescent="0.25">
      <c r="A132" s="68">
        <v>129</v>
      </c>
      <c r="B132" s="18" t="s">
        <v>151</v>
      </c>
      <c r="C132" s="18" t="s">
        <v>149</v>
      </c>
      <c r="D132" s="87" t="s">
        <v>152</v>
      </c>
      <c r="E132" s="19" t="s">
        <v>10</v>
      </c>
      <c r="F132" s="18" t="s">
        <v>150</v>
      </c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</row>
    <row r="133" spans="1:20" ht="24" x14ac:dyDescent="0.25">
      <c r="A133" s="68">
        <v>130</v>
      </c>
      <c r="B133" s="18" t="s">
        <v>153</v>
      </c>
      <c r="C133" s="18" t="s">
        <v>149</v>
      </c>
      <c r="D133" s="81" t="s">
        <v>152</v>
      </c>
      <c r="E133" s="19" t="s">
        <v>10</v>
      </c>
      <c r="F133" s="18" t="s">
        <v>150</v>
      </c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</row>
    <row r="134" spans="1:20" ht="24" x14ac:dyDescent="0.25">
      <c r="A134" s="68">
        <v>131</v>
      </c>
      <c r="B134" s="18" t="s">
        <v>154</v>
      </c>
      <c r="C134" s="18" t="s">
        <v>149</v>
      </c>
      <c r="D134" s="81" t="s">
        <v>152</v>
      </c>
      <c r="E134" s="19" t="s">
        <v>10</v>
      </c>
      <c r="F134" s="18" t="s">
        <v>150</v>
      </c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</row>
    <row r="135" spans="1:20" ht="36" x14ac:dyDescent="0.25">
      <c r="A135" s="68">
        <v>132</v>
      </c>
      <c r="B135" s="18" t="s">
        <v>155</v>
      </c>
      <c r="C135" s="18" t="s">
        <v>149</v>
      </c>
      <c r="D135" s="81" t="s">
        <v>152</v>
      </c>
      <c r="E135" s="19" t="s">
        <v>10</v>
      </c>
      <c r="F135" s="18" t="s">
        <v>150</v>
      </c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</row>
    <row r="136" spans="1:20" ht="36" x14ac:dyDescent="0.25">
      <c r="A136" s="68">
        <v>133</v>
      </c>
      <c r="B136" s="18" t="s">
        <v>156</v>
      </c>
      <c r="C136" s="18" t="s">
        <v>149</v>
      </c>
      <c r="D136" s="81" t="s">
        <v>152</v>
      </c>
      <c r="E136" s="19" t="s">
        <v>10</v>
      </c>
      <c r="F136" s="18" t="s">
        <v>150</v>
      </c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</row>
    <row r="137" spans="1:20" ht="36" x14ac:dyDescent="0.25">
      <c r="A137" s="68">
        <v>134</v>
      </c>
      <c r="B137" s="18" t="s">
        <v>157</v>
      </c>
      <c r="C137" s="18" t="s">
        <v>149</v>
      </c>
      <c r="D137" s="81" t="s">
        <v>152</v>
      </c>
      <c r="E137" s="19" t="s">
        <v>10</v>
      </c>
      <c r="F137" s="18" t="s">
        <v>150</v>
      </c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</row>
    <row r="138" spans="1:20" x14ac:dyDescent="0.25">
      <c r="A138" s="68">
        <v>135</v>
      </c>
      <c r="B138" s="18" t="s">
        <v>158</v>
      </c>
      <c r="C138" s="18" t="s">
        <v>149</v>
      </c>
      <c r="D138" s="81" t="s">
        <v>152</v>
      </c>
      <c r="E138" s="19" t="s">
        <v>10</v>
      </c>
      <c r="F138" s="18" t="s">
        <v>150</v>
      </c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</row>
    <row r="139" spans="1:20" ht="36" x14ac:dyDescent="0.25">
      <c r="A139" s="68">
        <v>136</v>
      </c>
      <c r="B139" s="18" t="s">
        <v>159</v>
      </c>
      <c r="C139" s="18" t="s">
        <v>160</v>
      </c>
      <c r="D139" s="81">
        <v>4500</v>
      </c>
      <c r="E139" s="19" t="s">
        <v>10</v>
      </c>
      <c r="F139" s="18" t="s">
        <v>150</v>
      </c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</row>
    <row r="140" spans="1:20" ht="36" x14ac:dyDescent="0.25">
      <c r="A140" s="68">
        <v>137</v>
      </c>
      <c r="B140" s="18" t="s">
        <v>161</v>
      </c>
      <c r="C140" s="18" t="s">
        <v>160</v>
      </c>
      <c r="D140" s="81">
        <v>77000</v>
      </c>
      <c r="E140" s="19" t="s">
        <v>10</v>
      </c>
      <c r="F140" s="18" t="s">
        <v>150</v>
      </c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</row>
    <row r="141" spans="1:20" ht="24" x14ac:dyDescent="0.25">
      <c r="A141" s="68">
        <v>138</v>
      </c>
      <c r="B141" s="18" t="s">
        <v>162</v>
      </c>
      <c r="C141" s="18" t="s">
        <v>163</v>
      </c>
      <c r="D141" s="81">
        <v>140000</v>
      </c>
      <c r="E141" s="19" t="s">
        <v>10</v>
      </c>
      <c r="F141" s="18" t="s">
        <v>119</v>
      </c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</row>
    <row r="142" spans="1:20" ht="24" x14ac:dyDescent="0.25">
      <c r="A142" s="68">
        <v>139</v>
      </c>
      <c r="B142" s="18" t="s">
        <v>164</v>
      </c>
      <c r="C142" s="18" t="s">
        <v>163</v>
      </c>
      <c r="D142" s="81">
        <v>140000</v>
      </c>
      <c r="E142" s="19" t="s">
        <v>10</v>
      </c>
      <c r="F142" s="18" t="s">
        <v>119</v>
      </c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</row>
    <row r="143" spans="1:20" ht="24" x14ac:dyDescent="0.25">
      <c r="A143" s="68">
        <v>140</v>
      </c>
      <c r="B143" s="18" t="s">
        <v>165</v>
      </c>
      <c r="C143" s="18" t="s">
        <v>163</v>
      </c>
      <c r="D143" s="81">
        <v>176808</v>
      </c>
      <c r="E143" s="19" t="s">
        <v>10</v>
      </c>
      <c r="F143" s="18" t="s">
        <v>119</v>
      </c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</row>
    <row r="144" spans="1:20" x14ac:dyDescent="0.25">
      <c r="A144" s="68">
        <v>141</v>
      </c>
      <c r="B144" s="18" t="s">
        <v>166</v>
      </c>
      <c r="C144" s="18" t="s">
        <v>167</v>
      </c>
      <c r="D144" s="81">
        <v>10965</v>
      </c>
      <c r="E144" s="19" t="s">
        <v>10</v>
      </c>
      <c r="F144" s="18" t="s">
        <v>113</v>
      </c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</row>
    <row r="145" spans="1:20" ht="36" x14ac:dyDescent="0.25">
      <c r="A145" s="68">
        <v>142</v>
      </c>
      <c r="B145" s="18" t="s">
        <v>168</v>
      </c>
      <c r="C145" s="18" t="s">
        <v>169</v>
      </c>
      <c r="D145" s="81">
        <v>10171</v>
      </c>
      <c r="E145" s="19" t="s">
        <v>10</v>
      </c>
      <c r="F145" s="18" t="s">
        <v>113</v>
      </c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</row>
    <row r="146" spans="1:20" x14ac:dyDescent="0.25">
      <c r="A146" s="68">
        <v>143</v>
      </c>
      <c r="B146" s="18" t="s">
        <v>170</v>
      </c>
      <c r="C146" s="18" t="s">
        <v>171</v>
      </c>
      <c r="D146" s="81" t="s">
        <v>152</v>
      </c>
      <c r="E146" s="19" t="s">
        <v>10</v>
      </c>
      <c r="F146" s="18" t="s">
        <v>119</v>
      </c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</row>
    <row r="147" spans="1:20" x14ac:dyDescent="0.25">
      <c r="A147" s="68">
        <v>144</v>
      </c>
      <c r="B147" s="18" t="s">
        <v>172</v>
      </c>
      <c r="C147" s="18" t="s">
        <v>171</v>
      </c>
      <c r="D147" s="81" t="s">
        <v>152</v>
      </c>
      <c r="E147" s="19" t="s">
        <v>10</v>
      </c>
      <c r="F147" s="18" t="s">
        <v>119</v>
      </c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</row>
    <row r="148" spans="1:20" x14ac:dyDescent="0.25">
      <c r="A148" s="68">
        <v>145</v>
      </c>
      <c r="B148" s="18" t="s">
        <v>173</v>
      </c>
      <c r="C148" s="18" t="s">
        <v>171</v>
      </c>
      <c r="D148" s="81" t="s">
        <v>152</v>
      </c>
      <c r="E148" s="19" t="s">
        <v>10</v>
      </c>
      <c r="F148" s="18" t="s">
        <v>119</v>
      </c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</row>
    <row r="149" spans="1:20" x14ac:dyDescent="0.25">
      <c r="A149" s="68">
        <v>146</v>
      </c>
      <c r="B149" s="18" t="s">
        <v>174</v>
      </c>
      <c r="C149" s="18" t="s">
        <v>171</v>
      </c>
      <c r="D149" s="81" t="s">
        <v>152</v>
      </c>
      <c r="E149" s="19" t="s">
        <v>10</v>
      </c>
      <c r="F149" s="18" t="s">
        <v>119</v>
      </c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</row>
    <row r="150" spans="1:20" x14ac:dyDescent="0.25">
      <c r="A150" s="68">
        <v>147</v>
      </c>
      <c r="B150" s="18" t="s">
        <v>175</v>
      </c>
      <c r="C150" s="18" t="s">
        <v>171</v>
      </c>
      <c r="D150" s="81" t="s">
        <v>152</v>
      </c>
      <c r="E150" s="19" t="s">
        <v>10</v>
      </c>
      <c r="F150" s="18" t="s">
        <v>119</v>
      </c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</row>
    <row r="151" spans="1:20" x14ac:dyDescent="0.25">
      <c r="A151" s="68">
        <v>148</v>
      </c>
      <c r="B151" s="18" t="s">
        <v>176</v>
      </c>
      <c r="C151" s="18" t="s">
        <v>171</v>
      </c>
      <c r="D151" s="81">
        <v>2157</v>
      </c>
      <c r="E151" s="19" t="s">
        <v>10</v>
      </c>
      <c r="F151" s="18" t="s">
        <v>119</v>
      </c>
      <c r="G151" s="84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</row>
    <row r="152" spans="1:20" x14ac:dyDescent="0.25">
      <c r="A152" s="68">
        <v>149</v>
      </c>
      <c r="B152" s="18" t="s">
        <v>177</v>
      </c>
      <c r="C152" s="18" t="s">
        <v>171</v>
      </c>
      <c r="D152" s="81" t="s">
        <v>152</v>
      </c>
      <c r="E152" s="19" t="s">
        <v>10</v>
      </c>
      <c r="F152" s="18" t="s">
        <v>119</v>
      </c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</row>
    <row r="153" spans="1:20" x14ac:dyDescent="0.25">
      <c r="A153" s="68">
        <v>150</v>
      </c>
      <c r="B153" s="18" t="s">
        <v>170</v>
      </c>
      <c r="C153" s="18" t="s">
        <v>178</v>
      </c>
      <c r="D153" s="81" t="s">
        <v>152</v>
      </c>
      <c r="E153" s="19" t="s">
        <v>10</v>
      </c>
      <c r="F153" s="18" t="s">
        <v>113</v>
      </c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</row>
    <row r="154" spans="1:20" x14ac:dyDescent="0.25">
      <c r="A154" s="68">
        <v>151</v>
      </c>
      <c r="B154" s="18" t="s">
        <v>172</v>
      </c>
      <c r="C154" s="18" t="s">
        <v>178</v>
      </c>
      <c r="D154" s="81" t="s">
        <v>152</v>
      </c>
      <c r="E154" s="19" t="s">
        <v>10</v>
      </c>
      <c r="F154" s="18" t="s">
        <v>113</v>
      </c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</row>
    <row r="155" spans="1:20" x14ac:dyDescent="0.25">
      <c r="A155" s="68">
        <v>152</v>
      </c>
      <c r="B155" s="18" t="s">
        <v>173</v>
      </c>
      <c r="C155" s="18" t="s">
        <v>178</v>
      </c>
      <c r="D155" s="81" t="s">
        <v>152</v>
      </c>
      <c r="E155" s="19" t="s">
        <v>10</v>
      </c>
      <c r="F155" s="18" t="s">
        <v>113</v>
      </c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</row>
    <row r="156" spans="1:20" x14ac:dyDescent="0.25">
      <c r="A156" s="68">
        <v>153</v>
      </c>
      <c r="B156" s="18" t="s">
        <v>179</v>
      </c>
      <c r="C156" s="18" t="s">
        <v>178</v>
      </c>
      <c r="D156" s="81" t="s">
        <v>152</v>
      </c>
      <c r="E156" s="19" t="s">
        <v>10</v>
      </c>
      <c r="F156" s="18" t="s">
        <v>113</v>
      </c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</row>
    <row r="157" spans="1:20" x14ac:dyDescent="0.25">
      <c r="A157" s="68">
        <v>154</v>
      </c>
      <c r="B157" s="18" t="s">
        <v>174</v>
      </c>
      <c r="C157" s="18" t="s">
        <v>178</v>
      </c>
      <c r="D157" s="81" t="s">
        <v>152</v>
      </c>
      <c r="E157" s="19" t="s">
        <v>10</v>
      </c>
      <c r="F157" s="18" t="s">
        <v>113</v>
      </c>
      <c r="G157" s="84"/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</row>
    <row r="158" spans="1:20" x14ac:dyDescent="0.25">
      <c r="A158" s="68">
        <v>155</v>
      </c>
      <c r="B158" s="18" t="s">
        <v>175</v>
      </c>
      <c r="C158" s="18" t="s">
        <v>178</v>
      </c>
      <c r="D158" s="81" t="s">
        <v>152</v>
      </c>
      <c r="E158" s="19" t="s">
        <v>10</v>
      </c>
      <c r="F158" s="18" t="s">
        <v>113</v>
      </c>
      <c r="G158" s="84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</row>
    <row r="159" spans="1:20" x14ac:dyDescent="0.25">
      <c r="A159" s="68">
        <v>156</v>
      </c>
      <c r="B159" s="18" t="s">
        <v>180</v>
      </c>
      <c r="C159" s="18" t="s">
        <v>178</v>
      </c>
      <c r="D159" s="81" t="s">
        <v>152</v>
      </c>
      <c r="E159" s="19" t="s">
        <v>10</v>
      </c>
      <c r="F159" s="18" t="s">
        <v>113</v>
      </c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</row>
    <row r="160" spans="1:20" x14ac:dyDescent="0.25">
      <c r="A160" s="68">
        <v>157</v>
      </c>
      <c r="B160" s="18" t="s">
        <v>181</v>
      </c>
      <c r="C160" s="19" t="s">
        <v>182</v>
      </c>
      <c r="D160" s="18">
        <v>1590</v>
      </c>
      <c r="E160" s="19" t="s">
        <v>10</v>
      </c>
      <c r="F160" s="18" t="s">
        <v>119</v>
      </c>
    </row>
    <row r="161" spans="1:6" x14ac:dyDescent="0.25">
      <c r="A161" s="68">
        <v>158</v>
      </c>
      <c r="B161" s="18" t="s">
        <v>183</v>
      </c>
      <c r="C161" s="19" t="s">
        <v>184</v>
      </c>
      <c r="D161" s="81" t="s">
        <v>152</v>
      </c>
      <c r="E161" s="19" t="s">
        <v>10</v>
      </c>
      <c r="F161" s="18" t="s">
        <v>119</v>
      </c>
    </row>
    <row r="162" spans="1:6" x14ac:dyDescent="0.25">
      <c r="A162" s="68">
        <v>159</v>
      </c>
      <c r="B162" s="18" t="s">
        <v>140</v>
      </c>
      <c r="C162" s="19" t="s">
        <v>185</v>
      </c>
      <c r="D162" s="18">
        <v>4945</v>
      </c>
      <c r="E162" s="19" t="s">
        <v>10</v>
      </c>
      <c r="F162" s="18" t="s">
        <v>119</v>
      </c>
    </row>
    <row r="163" spans="1:6" x14ac:dyDescent="0.25">
      <c r="A163" s="68">
        <v>160</v>
      </c>
      <c r="B163" s="18" t="s">
        <v>186</v>
      </c>
      <c r="C163" s="19" t="s">
        <v>185</v>
      </c>
      <c r="D163" s="18">
        <v>944</v>
      </c>
      <c r="E163" s="19" t="s">
        <v>10</v>
      </c>
      <c r="F163" s="18" t="s">
        <v>119</v>
      </c>
    </row>
  </sheetData>
  <sheetProtection formatCells="0" formatColumns="0" formatRows="0" insertColumns="0" insertRows="0" insertHyperlinks="0" deleteColumns="0" deleteRows="0" sort="0" autoFilter="0" pivotTables="0"/>
  <autoFilter ref="A3:T163" xr:uid="{00000000-0001-0000-0000-000000000000}"/>
  <mergeCells count="6">
    <mergeCell ref="A1:F1"/>
    <mergeCell ref="A2:A3"/>
    <mergeCell ref="B2:B3"/>
    <mergeCell ref="C2:C3"/>
    <mergeCell ref="D2:D3"/>
    <mergeCell ref="E2:E3"/>
  </mergeCells>
  <phoneticPr fontId="20" type="noConversion"/>
  <pageMargins left="0.25" right="0.25" top="0.75" bottom="0.75" header="0.3" footer="0.3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F25"/>
  <sheetViews>
    <sheetView workbookViewId="0">
      <selection activeCell="L6" sqref="L6"/>
    </sheetView>
  </sheetViews>
  <sheetFormatPr defaultColWidth="9" defaultRowHeight="14.4" x14ac:dyDescent="0.25"/>
  <cols>
    <col min="1" max="1" width="5" style="13" customWidth="1"/>
    <col min="2" max="2" width="38.44140625" style="13" customWidth="1"/>
    <col min="3" max="3" width="16.5546875" style="13" customWidth="1"/>
    <col min="4" max="4" width="9.33203125" style="13" customWidth="1"/>
    <col min="5" max="5" width="29.6640625" style="13" customWidth="1"/>
    <col min="6" max="6" width="14.77734375" style="13" customWidth="1"/>
    <col min="7" max="16384" width="9" style="13"/>
  </cols>
  <sheetData>
    <row r="1" spans="1:6" ht="41.1" customHeight="1" x14ac:dyDescent="0.25">
      <c r="A1" s="121" t="s">
        <v>553</v>
      </c>
      <c r="B1" s="122"/>
      <c r="C1" s="122"/>
      <c r="D1" s="122"/>
      <c r="E1" s="122"/>
      <c r="F1" s="122"/>
    </row>
    <row r="2" spans="1:6" x14ac:dyDescent="0.25">
      <c r="A2" s="101" t="s">
        <v>1</v>
      </c>
      <c r="B2" s="101" t="s">
        <v>2</v>
      </c>
      <c r="C2" s="2" t="s">
        <v>188</v>
      </c>
      <c r="D2" s="101" t="s">
        <v>4</v>
      </c>
      <c r="E2" s="101" t="s">
        <v>5</v>
      </c>
      <c r="F2" s="2" t="s">
        <v>6</v>
      </c>
    </row>
    <row r="3" spans="1:6" x14ac:dyDescent="0.25">
      <c r="A3" s="101"/>
      <c r="B3" s="101"/>
      <c r="C3" s="2" t="s">
        <v>189</v>
      </c>
      <c r="D3" s="101"/>
      <c r="E3" s="101"/>
      <c r="F3" s="2" t="s">
        <v>554</v>
      </c>
    </row>
    <row r="4" spans="1:6" ht="24" x14ac:dyDescent="0.25">
      <c r="A4" s="3">
        <v>1</v>
      </c>
      <c r="B4" s="3" t="s">
        <v>555</v>
      </c>
      <c r="C4" s="3" t="s">
        <v>556</v>
      </c>
      <c r="D4" s="3">
        <v>6000</v>
      </c>
      <c r="E4" s="4" t="s">
        <v>10</v>
      </c>
      <c r="F4" s="3" t="s">
        <v>195</v>
      </c>
    </row>
    <row r="5" spans="1:6" ht="24" x14ac:dyDescent="0.25">
      <c r="A5" s="3">
        <v>2</v>
      </c>
      <c r="B5" s="3" t="s">
        <v>557</v>
      </c>
      <c r="C5" s="3" t="s">
        <v>556</v>
      </c>
      <c r="D5" s="3">
        <v>2500</v>
      </c>
      <c r="E5" s="4" t="s">
        <v>10</v>
      </c>
      <c r="F5" s="3" t="s">
        <v>195</v>
      </c>
    </row>
    <row r="6" spans="1:6" ht="24" x14ac:dyDescent="0.25">
      <c r="A6" s="3">
        <v>3</v>
      </c>
      <c r="B6" s="3" t="s">
        <v>558</v>
      </c>
      <c r="C6" s="3" t="s">
        <v>556</v>
      </c>
      <c r="D6" s="3">
        <v>8700</v>
      </c>
      <c r="E6" s="4" t="s">
        <v>10</v>
      </c>
      <c r="F6" s="3" t="s">
        <v>195</v>
      </c>
    </row>
    <row r="7" spans="1:6" x14ac:dyDescent="0.25">
      <c r="A7" s="3">
        <v>4</v>
      </c>
      <c r="B7" s="3" t="s">
        <v>559</v>
      </c>
      <c r="C7" s="3" t="s">
        <v>213</v>
      </c>
      <c r="D7" s="3">
        <v>16000</v>
      </c>
      <c r="E7" s="4" t="s">
        <v>10</v>
      </c>
      <c r="F7" s="3" t="s">
        <v>195</v>
      </c>
    </row>
    <row r="8" spans="1:6" x14ac:dyDescent="0.25">
      <c r="A8" s="3">
        <v>5</v>
      </c>
      <c r="B8" s="3" t="s">
        <v>559</v>
      </c>
      <c r="C8" s="3" t="s">
        <v>224</v>
      </c>
      <c r="D8" s="3">
        <v>3900</v>
      </c>
      <c r="E8" s="4" t="s">
        <v>10</v>
      </c>
      <c r="F8" s="3" t="s">
        <v>195</v>
      </c>
    </row>
    <row r="9" spans="1:6" ht="24" x14ac:dyDescent="0.25">
      <c r="A9" s="3">
        <v>6</v>
      </c>
      <c r="B9" s="3" t="s">
        <v>560</v>
      </c>
      <c r="C9" s="3" t="s">
        <v>556</v>
      </c>
      <c r="D9" s="3">
        <v>4000</v>
      </c>
      <c r="E9" s="4" t="s">
        <v>10</v>
      </c>
      <c r="F9" s="3" t="s">
        <v>195</v>
      </c>
    </row>
    <row r="10" spans="1:6" ht="24" x14ac:dyDescent="0.25">
      <c r="A10" s="3">
        <v>7</v>
      </c>
      <c r="B10" s="3" t="s">
        <v>561</v>
      </c>
      <c r="C10" s="3" t="s">
        <v>556</v>
      </c>
      <c r="D10" s="3">
        <v>6700</v>
      </c>
      <c r="E10" s="4" t="s">
        <v>10</v>
      </c>
      <c r="F10" s="3" t="s">
        <v>195</v>
      </c>
    </row>
    <row r="11" spans="1:6" ht="24" x14ac:dyDescent="0.25">
      <c r="A11" s="3">
        <v>8</v>
      </c>
      <c r="B11" s="3" t="s">
        <v>562</v>
      </c>
      <c r="C11" s="3" t="s">
        <v>556</v>
      </c>
      <c r="D11" s="3">
        <v>2300</v>
      </c>
      <c r="E11" s="4" t="s">
        <v>10</v>
      </c>
      <c r="F11" s="3" t="s">
        <v>195</v>
      </c>
    </row>
    <row r="12" spans="1:6" ht="24" x14ac:dyDescent="0.25">
      <c r="A12" s="3">
        <v>9</v>
      </c>
      <c r="B12" s="3" t="s">
        <v>563</v>
      </c>
      <c r="C12" s="3" t="s">
        <v>556</v>
      </c>
      <c r="D12" s="3">
        <v>2700</v>
      </c>
      <c r="E12" s="4" t="s">
        <v>10</v>
      </c>
      <c r="F12" s="3" t="s">
        <v>195</v>
      </c>
    </row>
    <row r="13" spans="1:6" ht="24" x14ac:dyDescent="0.25">
      <c r="A13" s="3">
        <v>10</v>
      </c>
      <c r="B13" s="3" t="s">
        <v>564</v>
      </c>
      <c r="C13" s="3" t="s">
        <v>556</v>
      </c>
      <c r="D13" s="3">
        <v>2000</v>
      </c>
      <c r="E13" s="4" t="s">
        <v>10</v>
      </c>
      <c r="F13" s="3" t="s">
        <v>195</v>
      </c>
    </row>
    <row r="14" spans="1:6" ht="24" x14ac:dyDescent="0.25">
      <c r="A14" s="3">
        <v>11</v>
      </c>
      <c r="B14" s="3" t="s">
        <v>565</v>
      </c>
      <c r="C14" s="3" t="s">
        <v>556</v>
      </c>
      <c r="D14" s="3">
        <v>2100</v>
      </c>
      <c r="E14" s="4" t="s">
        <v>10</v>
      </c>
      <c r="F14" s="3" t="s">
        <v>195</v>
      </c>
    </row>
    <row r="15" spans="1:6" ht="24" x14ac:dyDescent="0.25">
      <c r="A15" s="3">
        <v>12</v>
      </c>
      <c r="B15" s="3" t="s">
        <v>566</v>
      </c>
      <c r="C15" s="3" t="s">
        <v>556</v>
      </c>
      <c r="D15" s="3">
        <v>1000</v>
      </c>
      <c r="E15" s="4" t="s">
        <v>10</v>
      </c>
      <c r="F15" s="3" t="s">
        <v>195</v>
      </c>
    </row>
    <row r="16" spans="1:6" ht="24" x14ac:dyDescent="0.25">
      <c r="A16" s="3">
        <v>13</v>
      </c>
      <c r="B16" s="3" t="s">
        <v>567</v>
      </c>
      <c r="C16" s="3" t="s">
        <v>556</v>
      </c>
      <c r="D16" s="3">
        <v>550</v>
      </c>
      <c r="E16" s="4" t="s">
        <v>10</v>
      </c>
      <c r="F16" s="3" t="s">
        <v>195</v>
      </c>
    </row>
    <row r="17" spans="1:6" ht="24" x14ac:dyDescent="0.25">
      <c r="A17" s="3">
        <v>14</v>
      </c>
      <c r="B17" s="3" t="s">
        <v>568</v>
      </c>
      <c r="C17" s="3" t="s">
        <v>556</v>
      </c>
      <c r="D17" s="3">
        <v>5400</v>
      </c>
      <c r="E17" s="4" t="s">
        <v>10</v>
      </c>
      <c r="F17" s="3" t="s">
        <v>195</v>
      </c>
    </row>
    <row r="18" spans="1:6" ht="24" x14ac:dyDescent="0.25">
      <c r="A18" s="3">
        <v>15</v>
      </c>
      <c r="B18" s="3" t="s">
        <v>569</v>
      </c>
      <c r="C18" s="3" t="s">
        <v>556</v>
      </c>
      <c r="D18" s="3">
        <v>950</v>
      </c>
      <c r="E18" s="4" t="s">
        <v>10</v>
      </c>
      <c r="F18" s="3" t="s">
        <v>195</v>
      </c>
    </row>
    <row r="19" spans="1:6" x14ac:dyDescent="0.25">
      <c r="A19" s="3">
        <v>16</v>
      </c>
      <c r="B19" s="3" t="s">
        <v>570</v>
      </c>
      <c r="C19" s="3" t="s">
        <v>46</v>
      </c>
      <c r="D19" s="3">
        <v>300</v>
      </c>
      <c r="E19" s="4" t="s">
        <v>10</v>
      </c>
      <c r="F19" s="3" t="s">
        <v>195</v>
      </c>
    </row>
    <row r="20" spans="1:6" x14ac:dyDescent="0.25">
      <c r="A20" s="3">
        <v>17</v>
      </c>
      <c r="B20" s="3" t="s">
        <v>571</v>
      </c>
      <c r="C20" s="3" t="s">
        <v>46</v>
      </c>
      <c r="D20" s="3">
        <v>900</v>
      </c>
      <c r="E20" s="4" t="s">
        <v>10</v>
      </c>
      <c r="F20" s="3" t="s">
        <v>195</v>
      </c>
    </row>
    <row r="21" spans="1:6" x14ac:dyDescent="0.25">
      <c r="A21" s="3">
        <v>18</v>
      </c>
      <c r="B21" s="3" t="s">
        <v>572</v>
      </c>
      <c r="C21" s="3" t="s">
        <v>46</v>
      </c>
      <c r="D21" s="3">
        <v>800</v>
      </c>
      <c r="E21" s="4" t="s">
        <v>10</v>
      </c>
      <c r="F21" s="3" t="s">
        <v>195</v>
      </c>
    </row>
    <row r="22" spans="1:6" x14ac:dyDescent="0.25">
      <c r="A22" s="3">
        <v>19</v>
      </c>
      <c r="B22" s="3" t="s">
        <v>573</v>
      </c>
      <c r="C22" s="3" t="s">
        <v>273</v>
      </c>
      <c r="D22" s="3">
        <v>1100</v>
      </c>
      <c r="E22" s="4" t="s">
        <v>10</v>
      </c>
      <c r="F22" s="3" t="s">
        <v>574</v>
      </c>
    </row>
    <row r="23" spans="1:6" x14ac:dyDescent="0.25">
      <c r="A23" s="3">
        <v>20</v>
      </c>
      <c r="B23" s="3" t="s">
        <v>575</v>
      </c>
      <c r="C23" s="3" t="s">
        <v>46</v>
      </c>
      <c r="D23" s="3">
        <v>12000</v>
      </c>
      <c r="E23" s="4" t="s">
        <v>10</v>
      </c>
      <c r="F23" s="3" t="s">
        <v>119</v>
      </c>
    </row>
    <row r="24" spans="1:6" x14ac:dyDescent="0.25">
      <c r="A24" s="3">
        <v>21</v>
      </c>
      <c r="B24" s="3" t="s">
        <v>576</v>
      </c>
      <c r="C24" s="3" t="s">
        <v>46</v>
      </c>
      <c r="D24" s="3">
        <v>13000</v>
      </c>
      <c r="E24" s="4" t="s">
        <v>10</v>
      </c>
      <c r="F24" s="3" t="s">
        <v>119</v>
      </c>
    </row>
    <row r="25" spans="1:6" x14ac:dyDescent="0.25">
      <c r="A25" s="3">
        <v>22</v>
      </c>
      <c r="B25" s="3" t="s">
        <v>577</v>
      </c>
      <c r="C25" s="3" t="s">
        <v>46</v>
      </c>
      <c r="D25" s="3">
        <v>11000</v>
      </c>
      <c r="E25" s="4" t="s">
        <v>10</v>
      </c>
      <c r="F25" s="3" t="s">
        <v>119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A3"/>
    <mergeCell ref="B2:B3"/>
    <mergeCell ref="D2:D3"/>
    <mergeCell ref="E2:E3"/>
  </mergeCells>
  <phoneticPr fontId="20" type="noConversion"/>
  <printOptions horizontalCentered="1"/>
  <pageMargins left="0.23622047244094499" right="0.23622047244094499" top="0.74803149606299202" bottom="0.74803149606299202" header="0.31496062992126" footer="0.31496062992126"/>
  <pageSetup paperSize="9" fitToHeight="2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F22"/>
  <sheetViews>
    <sheetView workbookViewId="0">
      <selection activeCell="A5" sqref="A5:XFD10"/>
    </sheetView>
  </sheetViews>
  <sheetFormatPr defaultColWidth="9" defaultRowHeight="12" x14ac:dyDescent="0.25"/>
  <cols>
    <col min="1" max="1" width="4.44140625" style="5" customWidth="1"/>
    <col min="2" max="2" width="51.6640625" style="5" customWidth="1"/>
    <col min="3" max="3" width="5" style="5" customWidth="1"/>
    <col min="4" max="4" width="8.109375" style="5" customWidth="1"/>
    <col min="5" max="5" width="27.5546875" style="5" customWidth="1"/>
    <col min="6" max="6" width="12.6640625" style="5" customWidth="1"/>
    <col min="7" max="16384" width="9" style="5"/>
  </cols>
  <sheetData>
    <row r="1" spans="1:6" ht="37.799999999999997" customHeight="1" x14ac:dyDescent="0.25">
      <c r="A1" s="125" t="s">
        <v>578</v>
      </c>
      <c r="B1" s="126"/>
      <c r="C1" s="126"/>
      <c r="D1" s="126"/>
      <c r="E1" s="126"/>
    </row>
    <row r="2" spans="1:6" ht="29.4" customHeight="1" x14ac:dyDescent="0.25">
      <c r="A2" s="123" t="s">
        <v>1</v>
      </c>
      <c r="B2" s="123" t="s">
        <v>2</v>
      </c>
      <c r="C2" s="123" t="s">
        <v>3</v>
      </c>
      <c r="D2" s="123" t="s">
        <v>4</v>
      </c>
      <c r="E2" s="123" t="s">
        <v>5</v>
      </c>
      <c r="F2" s="123" t="s">
        <v>211</v>
      </c>
    </row>
    <row r="3" spans="1:6" ht="12" customHeight="1" x14ac:dyDescent="0.25">
      <c r="A3" s="124"/>
      <c r="B3" s="124"/>
      <c r="C3" s="124"/>
      <c r="D3" s="124"/>
      <c r="E3" s="124"/>
      <c r="F3" s="124"/>
    </row>
    <row r="4" spans="1:6" ht="24" x14ac:dyDescent="0.25">
      <c r="A4" s="3">
        <v>1</v>
      </c>
      <c r="B4" s="6" t="s">
        <v>579</v>
      </c>
      <c r="C4" s="7" t="s">
        <v>213</v>
      </c>
      <c r="D4" s="8">
        <v>2800</v>
      </c>
      <c r="E4" s="4" t="s">
        <v>10</v>
      </c>
      <c r="F4" s="3" t="s">
        <v>195</v>
      </c>
    </row>
    <row r="5" spans="1:6" ht="24" x14ac:dyDescent="0.25">
      <c r="A5" s="3">
        <v>2</v>
      </c>
      <c r="B5" s="9" t="s">
        <v>580</v>
      </c>
      <c r="C5" s="10" t="s">
        <v>213</v>
      </c>
      <c r="D5" s="11">
        <v>2000</v>
      </c>
      <c r="E5" s="4" t="s">
        <v>10</v>
      </c>
      <c r="F5" s="3" t="s">
        <v>195</v>
      </c>
    </row>
    <row r="6" spans="1:6" x14ac:dyDescent="0.25">
      <c r="A6" s="3">
        <v>3</v>
      </c>
      <c r="B6" s="9" t="s">
        <v>581</v>
      </c>
      <c r="C6" s="10" t="s">
        <v>213</v>
      </c>
      <c r="D6" s="11">
        <v>3200</v>
      </c>
      <c r="E6" s="4" t="s">
        <v>10</v>
      </c>
      <c r="F6" s="3" t="s">
        <v>195</v>
      </c>
    </row>
    <row r="7" spans="1:6" x14ac:dyDescent="0.25">
      <c r="A7" s="3">
        <v>4</v>
      </c>
      <c r="B7" s="9" t="s">
        <v>582</v>
      </c>
      <c r="C7" s="10" t="s">
        <v>213</v>
      </c>
      <c r="D7" s="11">
        <v>1000</v>
      </c>
      <c r="E7" s="4" t="s">
        <v>10</v>
      </c>
      <c r="F7" s="3" t="s">
        <v>195</v>
      </c>
    </row>
    <row r="8" spans="1:6" x14ac:dyDescent="0.25">
      <c r="A8" s="3">
        <v>5</v>
      </c>
      <c r="B8" s="9" t="s">
        <v>583</v>
      </c>
      <c r="C8" s="10" t="s">
        <v>213</v>
      </c>
      <c r="D8" s="11">
        <v>2200</v>
      </c>
      <c r="E8" s="4" t="s">
        <v>10</v>
      </c>
      <c r="F8" s="3" t="s">
        <v>195</v>
      </c>
    </row>
    <row r="9" spans="1:6" x14ac:dyDescent="0.25">
      <c r="A9" s="3">
        <v>6</v>
      </c>
      <c r="B9" s="9" t="s">
        <v>584</v>
      </c>
      <c r="C9" s="10" t="s">
        <v>213</v>
      </c>
      <c r="D9" s="11">
        <v>1800</v>
      </c>
      <c r="E9" s="4" t="s">
        <v>10</v>
      </c>
      <c r="F9" s="3" t="s">
        <v>195</v>
      </c>
    </row>
    <row r="10" spans="1:6" x14ac:dyDescent="0.25">
      <c r="A10" s="3">
        <v>7</v>
      </c>
      <c r="B10" s="9" t="s">
        <v>585</v>
      </c>
      <c r="C10" s="10" t="s">
        <v>213</v>
      </c>
      <c r="D10" s="11">
        <v>2500</v>
      </c>
      <c r="E10" s="4" t="s">
        <v>10</v>
      </c>
      <c r="F10" s="3" t="s">
        <v>195</v>
      </c>
    </row>
    <row r="11" spans="1:6" x14ac:dyDescent="0.25">
      <c r="A11" s="3">
        <v>8</v>
      </c>
      <c r="B11" s="12" t="s">
        <v>586</v>
      </c>
      <c r="C11" s="10" t="s">
        <v>213</v>
      </c>
      <c r="D11" s="11">
        <v>1300</v>
      </c>
      <c r="E11" s="4" t="s">
        <v>10</v>
      </c>
      <c r="F11" s="3" t="s">
        <v>195</v>
      </c>
    </row>
    <row r="12" spans="1:6" x14ac:dyDescent="0.25">
      <c r="A12" s="3">
        <v>9</v>
      </c>
      <c r="B12" s="9" t="s">
        <v>587</v>
      </c>
      <c r="C12" s="10" t="s">
        <v>213</v>
      </c>
      <c r="D12" s="11">
        <v>4000</v>
      </c>
      <c r="E12" s="4" t="s">
        <v>10</v>
      </c>
      <c r="F12" s="3" t="s">
        <v>195</v>
      </c>
    </row>
    <row r="13" spans="1:6" ht="24" x14ac:dyDescent="0.25">
      <c r="A13" s="3">
        <v>10</v>
      </c>
      <c r="B13" s="9" t="s">
        <v>588</v>
      </c>
      <c r="C13" s="10" t="s">
        <v>213</v>
      </c>
      <c r="D13" s="11">
        <v>1300</v>
      </c>
      <c r="E13" s="4" t="s">
        <v>10</v>
      </c>
      <c r="F13" s="3" t="s">
        <v>195</v>
      </c>
    </row>
    <row r="14" spans="1:6" x14ac:dyDescent="0.25">
      <c r="A14" s="3">
        <v>11</v>
      </c>
      <c r="B14" s="9" t="s">
        <v>589</v>
      </c>
      <c r="C14" s="10" t="s">
        <v>213</v>
      </c>
      <c r="D14" s="11">
        <v>2000</v>
      </c>
      <c r="E14" s="4" t="s">
        <v>10</v>
      </c>
      <c r="F14" s="3" t="s">
        <v>195</v>
      </c>
    </row>
    <row r="15" spans="1:6" ht="24" x14ac:dyDescent="0.25">
      <c r="A15" s="3">
        <v>12</v>
      </c>
      <c r="B15" s="9" t="s">
        <v>590</v>
      </c>
      <c r="C15" s="10" t="s">
        <v>455</v>
      </c>
      <c r="D15" s="11">
        <v>500</v>
      </c>
      <c r="E15" s="4" t="s">
        <v>10</v>
      </c>
      <c r="F15" s="3" t="s">
        <v>195</v>
      </c>
    </row>
    <row r="16" spans="1:6" x14ac:dyDescent="0.25">
      <c r="A16" s="3">
        <v>13</v>
      </c>
      <c r="B16" s="6" t="s">
        <v>591</v>
      </c>
      <c r="C16" s="7" t="s">
        <v>46</v>
      </c>
      <c r="D16" s="8">
        <v>1300</v>
      </c>
      <c r="E16" s="4" t="s">
        <v>10</v>
      </c>
      <c r="F16" s="3" t="s">
        <v>195</v>
      </c>
    </row>
    <row r="17" spans="1:6" x14ac:dyDescent="0.25">
      <c r="A17" s="3">
        <v>14</v>
      </c>
      <c r="B17" s="9" t="s">
        <v>592</v>
      </c>
      <c r="C17" s="10" t="s">
        <v>46</v>
      </c>
      <c r="D17" s="11">
        <v>1000</v>
      </c>
      <c r="E17" s="4" t="s">
        <v>10</v>
      </c>
      <c r="F17" s="3" t="s">
        <v>195</v>
      </c>
    </row>
    <row r="18" spans="1:6" x14ac:dyDescent="0.25">
      <c r="A18" s="3">
        <v>15</v>
      </c>
      <c r="B18" s="9" t="s">
        <v>593</v>
      </c>
      <c r="C18" s="10" t="s">
        <v>46</v>
      </c>
      <c r="D18" s="11">
        <v>800</v>
      </c>
      <c r="E18" s="4" t="s">
        <v>10</v>
      </c>
      <c r="F18" s="3" t="s">
        <v>195</v>
      </c>
    </row>
    <row r="19" spans="1:6" x14ac:dyDescent="0.25">
      <c r="A19" s="3">
        <v>16</v>
      </c>
      <c r="B19" s="9" t="s">
        <v>594</v>
      </c>
      <c r="C19" s="10" t="s">
        <v>46</v>
      </c>
      <c r="D19" s="11">
        <v>1300</v>
      </c>
      <c r="E19" s="4" t="s">
        <v>10</v>
      </c>
      <c r="F19" s="3" t="s">
        <v>195</v>
      </c>
    </row>
    <row r="20" spans="1:6" x14ac:dyDescent="0.25">
      <c r="A20" s="3">
        <v>17</v>
      </c>
      <c r="B20" s="9" t="s">
        <v>595</v>
      </c>
      <c r="C20" s="10" t="s">
        <v>46</v>
      </c>
      <c r="D20" s="11">
        <v>500</v>
      </c>
      <c r="E20" s="4" t="s">
        <v>10</v>
      </c>
      <c r="F20" s="3" t="s">
        <v>195</v>
      </c>
    </row>
    <row r="21" spans="1:6" x14ac:dyDescent="0.25">
      <c r="A21" s="3">
        <v>18</v>
      </c>
      <c r="B21" s="9" t="s">
        <v>596</v>
      </c>
      <c r="C21" s="10" t="s">
        <v>46</v>
      </c>
      <c r="D21" s="11">
        <v>800</v>
      </c>
      <c r="E21" s="4" t="s">
        <v>10</v>
      </c>
      <c r="F21" s="3" t="s">
        <v>195</v>
      </c>
    </row>
    <row r="22" spans="1:6" x14ac:dyDescent="0.25">
      <c r="A22" s="3">
        <v>19</v>
      </c>
      <c r="B22" s="9" t="s">
        <v>597</v>
      </c>
      <c r="C22" s="10" t="s">
        <v>239</v>
      </c>
      <c r="D22" s="11">
        <v>20000</v>
      </c>
      <c r="E22" s="4" t="s">
        <v>10</v>
      </c>
      <c r="F22" s="3" t="s">
        <v>119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F2:F3"/>
    <mergeCell ref="A1:E1"/>
    <mergeCell ref="A2:A3"/>
    <mergeCell ref="B2:B3"/>
    <mergeCell ref="C2:C3"/>
    <mergeCell ref="D2:D3"/>
    <mergeCell ref="E2:E3"/>
  </mergeCells>
  <phoneticPr fontId="20" type="noConversion"/>
  <pageMargins left="0.23622047244094499" right="0.23622047244094499" top="0.74803149606299202" bottom="0.74803149606299202" header="0.31496062992126" footer="0.31496062992126"/>
  <pageSetup paperSize="9" scale="95" orientation="portrait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16"/>
  <sheetViews>
    <sheetView workbookViewId="0">
      <selection activeCell="I10" sqref="I10"/>
    </sheetView>
  </sheetViews>
  <sheetFormatPr defaultColWidth="9" defaultRowHeight="12" x14ac:dyDescent="0.25"/>
  <cols>
    <col min="1" max="1" width="4.44140625" style="5" customWidth="1"/>
    <col min="2" max="2" width="91.44140625" style="5" customWidth="1"/>
    <col min="3" max="3" width="10.33203125" style="5" customWidth="1"/>
    <col min="4" max="4" width="11.33203125" style="5" customWidth="1"/>
    <col min="5" max="5" width="26" style="5" customWidth="1"/>
    <col min="6" max="6" width="14.44140625" style="5" customWidth="1"/>
    <col min="7" max="16384" width="9" style="5"/>
  </cols>
  <sheetData>
    <row r="1" spans="1:6" ht="37.799999999999997" customHeight="1" x14ac:dyDescent="0.25">
      <c r="A1" s="125" t="s">
        <v>598</v>
      </c>
      <c r="B1" s="126"/>
      <c r="C1" s="126"/>
      <c r="D1" s="126"/>
      <c r="E1" s="126"/>
    </row>
    <row r="2" spans="1:6" ht="29.4" customHeight="1" x14ac:dyDescent="0.25">
      <c r="A2" s="123" t="s">
        <v>1</v>
      </c>
      <c r="B2" s="123" t="s">
        <v>2</v>
      </c>
      <c r="C2" s="123" t="s">
        <v>3</v>
      </c>
      <c r="D2" s="123" t="s">
        <v>4</v>
      </c>
      <c r="E2" s="123" t="s">
        <v>5</v>
      </c>
      <c r="F2" s="123" t="s">
        <v>211</v>
      </c>
    </row>
    <row r="3" spans="1:6" ht="12" customHeight="1" x14ac:dyDescent="0.25">
      <c r="A3" s="124"/>
      <c r="B3" s="124"/>
      <c r="C3" s="124"/>
      <c r="D3" s="124"/>
      <c r="E3" s="124"/>
      <c r="F3" s="124"/>
    </row>
    <row r="4" spans="1:6" ht="21.75" customHeight="1" x14ac:dyDescent="0.25">
      <c r="A4" s="3">
        <v>1</v>
      </c>
      <c r="B4" s="4" t="s">
        <v>599</v>
      </c>
      <c r="C4" s="4" t="s">
        <v>239</v>
      </c>
      <c r="D4" s="4">
        <v>10500</v>
      </c>
      <c r="E4" s="90" t="s">
        <v>628</v>
      </c>
      <c r="F4" s="4" t="s">
        <v>119</v>
      </c>
    </row>
    <row r="5" spans="1:6" ht="21.75" customHeight="1" x14ac:dyDescent="0.25">
      <c r="A5" s="3">
        <v>2</v>
      </c>
      <c r="B5" s="4" t="s">
        <v>600</v>
      </c>
      <c r="C5" s="4" t="s">
        <v>278</v>
      </c>
      <c r="D5" s="4">
        <v>8400</v>
      </c>
      <c r="E5" s="90" t="s">
        <v>628</v>
      </c>
      <c r="F5" s="4" t="s">
        <v>195</v>
      </c>
    </row>
    <row r="6" spans="1:6" ht="21.75" customHeight="1" x14ac:dyDescent="0.25">
      <c r="A6" s="3">
        <v>3</v>
      </c>
      <c r="B6" s="4" t="s">
        <v>601</v>
      </c>
      <c r="C6" s="4" t="s">
        <v>278</v>
      </c>
      <c r="D6" s="4">
        <v>6000</v>
      </c>
      <c r="E6" s="90" t="s">
        <v>628</v>
      </c>
      <c r="F6" s="4" t="s">
        <v>195</v>
      </c>
    </row>
    <row r="7" spans="1:6" ht="21.75" customHeight="1" x14ac:dyDescent="0.25">
      <c r="A7" s="3">
        <v>4</v>
      </c>
      <c r="B7" s="4" t="s">
        <v>602</v>
      </c>
      <c r="C7" s="4" t="s">
        <v>278</v>
      </c>
      <c r="D7" s="4">
        <v>6000</v>
      </c>
      <c r="E7" s="90" t="s">
        <v>628</v>
      </c>
      <c r="F7" s="4" t="s">
        <v>195</v>
      </c>
    </row>
    <row r="8" spans="1:6" ht="21.75" customHeight="1" x14ac:dyDescent="0.25">
      <c r="A8" s="3">
        <v>5</v>
      </c>
      <c r="B8" s="4" t="s">
        <v>603</v>
      </c>
      <c r="C8" s="4" t="s">
        <v>278</v>
      </c>
      <c r="D8" s="4">
        <v>12000</v>
      </c>
      <c r="E8" s="90" t="s">
        <v>628</v>
      </c>
      <c r="F8" s="4" t="s">
        <v>195</v>
      </c>
    </row>
    <row r="9" spans="1:6" ht="21.75" customHeight="1" x14ac:dyDescent="0.25">
      <c r="A9" s="3">
        <v>6</v>
      </c>
      <c r="B9" s="4" t="s">
        <v>604</v>
      </c>
      <c r="C9" s="4" t="s">
        <v>278</v>
      </c>
      <c r="D9" s="4">
        <v>8400</v>
      </c>
      <c r="E9" s="90" t="s">
        <v>628</v>
      </c>
      <c r="F9" s="4" t="s">
        <v>195</v>
      </c>
    </row>
    <row r="10" spans="1:6" ht="21.75" customHeight="1" x14ac:dyDescent="0.25">
      <c r="A10" s="3">
        <v>7</v>
      </c>
      <c r="B10" s="4" t="s">
        <v>605</v>
      </c>
      <c r="C10" s="4" t="s">
        <v>46</v>
      </c>
      <c r="D10" s="4">
        <v>2000</v>
      </c>
      <c r="E10" s="90" t="s">
        <v>628</v>
      </c>
      <c r="F10" s="4" t="s">
        <v>195</v>
      </c>
    </row>
    <row r="11" spans="1:6" ht="21.75" customHeight="1" x14ac:dyDescent="0.25">
      <c r="A11" s="3">
        <v>8</v>
      </c>
      <c r="B11" s="4" t="s">
        <v>606</v>
      </c>
      <c r="C11" s="4" t="s">
        <v>46</v>
      </c>
      <c r="D11" s="4">
        <v>3500</v>
      </c>
      <c r="E11" s="90" t="s">
        <v>628</v>
      </c>
      <c r="F11" s="4" t="s">
        <v>195</v>
      </c>
    </row>
    <row r="12" spans="1:6" ht="21.75" customHeight="1" x14ac:dyDescent="0.25">
      <c r="A12" s="3">
        <v>9</v>
      </c>
      <c r="B12" s="4" t="s">
        <v>607</v>
      </c>
      <c r="C12" s="4" t="s">
        <v>46</v>
      </c>
      <c r="D12" s="4">
        <v>2000</v>
      </c>
      <c r="E12" s="90" t="s">
        <v>628</v>
      </c>
      <c r="F12" s="4" t="s">
        <v>195</v>
      </c>
    </row>
    <row r="13" spans="1:6" ht="21.75" customHeight="1" x14ac:dyDescent="0.25">
      <c r="A13" s="3">
        <v>10</v>
      </c>
      <c r="B13" s="4" t="s">
        <v>608</v>
      </c>
      <c r="C13" s="4" t="s">
        <v>46</v>
      </c>
      <c r="D13" s="4">
        <v>3000</v>
      </c>
      <c r="E13" s="90" t="s">
        <v>628</v>
      </c>
      <c r="F13" s="4" t="s">
        <v>195</v>
      </c>
    </row>
    <row r="14" spans="1:6" ht="21.75" customHeight="1" x14ac:dyDescent="0.25">
      <c r="A14" s="3">
        <v>11</v>
      </c>
      <c r="B14" s="4" t="s">
        <v>609</v>
      </c>
      <c r="C14" s="4" t="s">
        <v>46</v>
      </c>
      <c r="D14" s="4">
        <v>2000</v>
      </c>
      <c r="E14" s="90" t="s">
        <v>628</v>
      </c>
      <c r="F14" s="4" t="s">
        <v>195</v>
      </c>
    </row>
    <row r="15" spans="1:6" ht="21.75" customHeight="1" x14ac:dyDescent="0.25">
      <c r="A15" s="3">
        <v>12</v>
      </c>
      <c r="B15" s="4" t="s">
        <v>610</v>
      </c>
      <c r="C15" s="4" t="s">
        <v>46</v>
      </c>
      <c r="D15" s="4">
        <v>4000</v>
      </c>
      <c r="E15" s="90" t="s">
        <v>628</v>
      </c>
      <c r="F15" s="4" t="s">
        <v>195</v>
      </c>
    </row>
    <row r="16" spans="1:6" ht="21.75" customHeight="1" x14ac:dyDescent="0.25">
      <c r="A16" s="3">
        <v>13</v>
      </c>
      <c r="B16" s="4" t="s">
        <v>611</v>
      </c>
      <c r="C16" s="4" t="s">
        <v>46</v>
      </c>
      <c r="D16" s="4">
        <v>3500</v>
      </c>
      <c r="E16" s="90" t="s">
        <v>628</v>
      </c>
      <c r="F16" s="4" t="s">
        <v>195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F2:F3"/>
    <mergeCell ref="A1:E1"/>
    <mergeCell ref="A2:A3"/>
    <mergeCell ref="B2:B3"/>
    <mergeCell ref="C2:C3"/>
    <mergeCell ref="D2:D3"/>
    <mergeCell ref="E2:E3"/>
  </mergeCells>
  <phoneticPr fontId="20" type="noConversion"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17"/>
  <sheetViews>
    <sheetView workbookViewId="0">
      <selection activeCell="K11" sqref="K11"/>
    </sheetView>
  </sheetViews>
  <sheetFormatPr defaultColWidth="9" defaultRowHeight="14.4" x14ac:dyDescent="0.25"/>
  <cols>
    <col min="1" max="1" width="5.44140625" style="1" customWidth="1"/>
    <col min="2" max="2" width="27.6640625" style="1" customWidth="1"/>
    <col min="3" max="3" width="15" style="1" customWidth="1"/>
    <col min="4" max="4" width="11.5546875" style="1" customWidth="1"/>
    <col min="5" max="5" width="27.6640625" style="1" customWidth="1"/>
    <col min="6" max="6" width="16" style="1" customWidth="1"/>
    <col min="7" max="232" width="9" style="1"/>
    <col min="233" max="233" width="5.44140625" style="1" customWidth="1"/>
    <col min="234" max="234" width="27.6640625" style="1" customWidth="1"/>
    <col min="235" max="235" width="15" style="1" customWidth="1"/>
    <col min="236" max="236" width="10.44140625" style="1" customWidth="1"/>
    <col min="237" max="237" width="25" style="1" customWidth="1"/>
    <col min="238" max="238" width="16.6640625" style="1" customWidth="1"/>
    <col min="239" max="488" width="9" style="1"/>
    <col min="489" max="489" width="5.44140625" style="1" customWidth="1"/>
    <col min="490" max="490" width="27.6640625" style="1" customWidth="1"/>
    <col min="491" max="491" width="15" style="1" customWidth="1"/>
    <col min="492" max="492" width="10.44140625" style="1" customWidth="1"/>
    <col min="493" max="493" width="25" style="1" customWidth="1"/>
    <col min="494" max="494" width="16.6640625" style="1" customWidth="1"/>
    <col min="495" max="744" width="9" style="1"/>
    <col min="745" max="745" width="5.44140625" style="1" customWidth="1"/>
    <col min="746" max="746" width="27.6640625" style="1" customWidth="1"/>
    <col min="747" max="747" width="15" style="1" customWidth="1"/>
    <col min="748" max="748" width="10.44140625" style="1" customWidth="1"/>
    <col min="749" max="749" width="25" style="1" customWidth="1"/>
    <col min="750" max="750" width="16.6640625" style="1" customWidth="1"/>
    <col min="751" max="1000" width="9" style="1"/>
    <col min="1001" max="1001" width="5.44140625" style="1" customWidth="1"/>
    <col min="1002" max="1002" width="27.6640625" style="1" customWidth="1"/>
    <col min="1003" max="1003" width="15" style="1" customWidth="1"/>
    <col min="1004" max="1004" width="10.44140625" style="1" customWidth="1"/>
    <col min="1005" max="1005" width="25" style="1" customWidth="1"/>
    <col min="1006" max="1006" width="16.6640625" style="1" customWidth="1"/>
    <col min="1007" max="1256" width="9" style="1"/>
    <col min="1257" max="1257" width="5.44140625" style="1" customWidth="1"/>
    <col min="1258" max="1258" width="27.6640625" style="1" customWidth="1"/>
    <col min="1259" max="1259" width="15" style="1" customWidth="1"/>
    <col min="1260" max="1260" width="10.44140625" style="1" customWidth="1"/>
    <col min="1261" max="1261" width="25" style="1" customWidth="1"/>
    <col min="1262" max="1262" width="16.6640625" style="1" customWidth="1"/>
    <col min="1263" max="1512" width="9" style="1"/>
    <col min="1513" max="1513" width="5.44140625" style="1" customWidth="1"/>
    <col min="1514" max="1514" width="27.6640625" style="1" customWidth="1"/>
    <col min="1515" max="1515" width="15" style="1" customWidth="1"/>
    <col min="1516" max="1516" width="10.44140625" style="1" customWidth="1"/>
    <col min="1517" max="1517" width="25" style="1" customWidth="1"/>
    <col min="1518" max="1518" width="16.6640625" style="1" customWidth="1"/>
    <col min="1519" max="1768" width="9" style="1"/>
    <col min="1769" max="1769" width="5.44140625" style="1" customWidth="1"/>
    <col min="1770" max="1770" width="27.6640625" style="1" customWidth="1"/>
    <col min="1771" max="1771" width="15" style="1" customWidth="1"/>
    <col min="1772" max="1772" width="10.44140625" style="1" customWidth="1"/>
    <col min="1773" max="1773" width="25" style="1" customWidth="1"/>
    <col min="1774" max="1774" width="16.6640625" style="1" customWidth="1"/>
    <col min="1775" max="2024" width="9" style="1"/>
    <col min="2025" max="2025" width="5.44140625" style="1" customWidth="1"/>
    <col min="2026" max="2026" width="27.6640625" style="1" customWidth="1"/>
    <col min="2027" max="2027" width="15" style="1" customWidth="1"/>
    <col min="2028" max="2028" width="10.44140625" style="1" customWidth="1"/>
    <col min="2029" max="2029" width="25" style="1" customWidth="1"/>
    <col min="2030" max="2030" width="16.6640625" style="1" customWidth="1"/>
    <col min="2031" max="2280" width="9" style="1"/>
    <col min="2281" max="2281" width="5.44140625" style="1" customWidth="1"/>
    <col min="2282" max="2282" width="27.6640625" style="1" customWidth="1"/>
    <col min="2283" max="2283" width="15" style="1" customWidth="1"/>
    <col min="2284" max="2284" width="10.44140625" style="1" customWidth="1"/>
    <col min="2285" max="2285" width="25" style="1" customWidth="1"/>
    <col min="2286" max="2286" width="16.6640625" style="1" customWidth="1"/>
    <col min="2287" max="2536" width="9" style="1"/>
    <col min="2537" max="2537" width="5.44140625" style="1" customWidth="1"/>
    <col min="2538" max="2538" width="27.6640625" style="1" customWidth="1"/>
    <col min="2539" max="2539" width="15" style="1" customWidth="1"/>
    <col min="2540" max="2540" width="10.44140625" style="1" customWidth="1"/>
    <col min="2541" max="2541" width="25" style="1" customWidth="1"/>
    <col min="2542" max="2542" width="16.6640625" style="1" customWidth="1"/>
    <col min="2543" max="2792" width="9" style="1"/>
    <col min="2793" max="2793" width="5.44140625" style="1" customWidth="1"/>
    <col min="2794" max="2794" width="27.6640625" style="1" customWidth="1"/>
    <col min="2795" max="2795" width="15" style="1" customWidth="1"/>
    <col min="2796" max="2796" width="10.44140625" style="1" customWidth="1"/>
    <col min="2797" max="2797" width="25" style="1" customWidth="1"/>
    <col min="2798" max="2798" width="16.6640625" style="1" customWidth="1"/>
    <col min="2799" max="3048" width="9" style="1"/>
    <col min="3049" max="3049" width="5.44140625" style="1" customWidth="1"/>
    <col min="3050" max="3050" width="27.6640625" style="1" customWidth="1"/>
    <col min="3051" max="3051" width="15" style="1" customWidth="1"/>
    <col min="3052" max="3052" width="10.44140625" style="1" customWidth="1"/>
    <col min="3053" max="3053" width="25" style="1" customWidth="1"/>
    <col min="3054" max="3054" width="16.6640625" style="1" customWidth="1"/>
    <col min="3055" max="3304" width="9" style="1"/>
    <col min="3305" max="3305" width="5.44140625" style="1" customWidth="1"/>
    <col min="3306" max="3306" width="27.6640625" style="1" customWidth="1"/>
    <col min="3307" max="3307" width="15" style="1" customWidth="1"/>
    <col min="3308" max="3308" width="10.44140625" style="1" customWidth="1"/>
    <col min="3309" max="3309" width="25" style="1" customWidth="1"/>
    <col min="3310" max="3310" width="16.6640625" style="1" customWidth="1"/>
    <col min="3311" max="3560" width="9" style="1"/>
    <col min="3561" max="3561" width="5.44140625" style="1" customWidth="1"/>
    <col min="3562" max="3562" width="27.6640625" style="1" customWidth="1"/>
    <col min="3563" max="3563" width="15" style="1" customWidth="1"/>
    <col min="3564" max="3564" width="10.44140625" style="1" customWidth="1"/>
    <col min="3565" max="3565" width="25" style="1" customWidth="1"/>
    <col min="3566" max="3566" width="16.6640625" style="1" customWidth="1"/>
    <col min="3567" max="3816" width="9" style="1"/>
    <col min="3817" max="3817" width="5.44140625" style="1" customWidth="1"/>
    <col min="3818" max="3818" width="27.6640625" style="1" customWidth="1"/>
    <col min="3819" max="3819" width="15" style="1" customWidth="1"/>
    <col min="3820" max="3820" width="10.44140625" style="1" customWidth="1"/>
    <col min="3821" max="3821" width="25" style="1" customWidth="1"/>
    <col min="3822" max="3822" width="16.6640625" style="1" customWidth="1"/>
    <col min="3823" max="4072" width="9" style="1"/>
    <col min="4073" max="4073" width="5.44140625" style="1" customWidth="1"/>
    <col min="4074" max="4074" width="27.6640625" style="1" customWidth="1"/>
    <col min="4075" max="4075" width="15" style="1" customWidth="1"/>
    <col min="4076" max="4076" width="10.44140625" style="1" customWidth="1"/>
    <col min="4077" max="4077" width="25" style="1" customWidth="1"/>
    <col min="4078" max="4078" width="16.6640625" style="1" customWidth="1"/>
    <col min="4079" max="4328" width="9" style="1"/>
    <col min="4329" max="4329" width="5.44140625" style="1" customWidth="1"/>
    <col min="4330" max="4330" width="27.6640625" style="1" customWidth="1"/>
    <col min="4331" max="4331" width="15" style="1" customWidth="1"/>
    <col min="4332" max="4332" width="10.44140625" style="1" customWidth="1"/>
    <col min="4333" max="4333" width="25" style="1" customWidth="1"/>
    <col min="4334" max="4334" width="16.6640625" style="1" customWidth="1"/>
    <col min="4335" max="4584" width="9" style="1"/>
    <col min="4585" max="4585" width="5.44140625" style="1" customWidth="1"/>
    <col min="4586" max="4586" width="27.6640625" style="1" customWidth="1"/>
    <col min="4587" max="4587" width="15" style="1" customWidth="1"/>
    <col min="4588" max="4588" width="10.44140625" style="1" customWidth="1"/>
    <col min="4589" max="4589" width="25" style="1" customWidth="1"/>
    <col min="4590" max="4590" width="16.6640625" style="1" customWidth="1"/>
    <col min="4591" max="4840" width="9" style="1"/>
    <col min="4841" max="4841" width="5.44140625" style="1" customWidth="1"/>
    <col min="4842" max="4842" width="27.6640625" style="1" customWidth="1"/>
    <col min="4843" max="4843" width="15" style="1" customWidth="1"/>
    <col min="4844" max="4844" width="10.44140625" style="1" customWidth="1"/>
    <col min="4845" max="4845" width="25" style="1" customWidth="1"/>
    <col min="4846" max="4846" width="16.6640625" style="1" customWidth="1"/>
    <col min="4847" max="5096" width="9" style="1"/>
    <col min="5097" max="5097" width="5.44140625" style="1" customWidth="1"/>
    <col min="5098" max="5098" width="27.6640625" style="1" customWidth="1"/>
    <col min="5099" max="5099" width="15" style="1" customWidth="1"/>
    <col min="5100" max="5100" width="10.44140625" style="1" customWidth="1"/>
    <col min="5101" max="5101" width="25" style="1" customWidth="1"/>
    <col min="5102" max="5102" width="16.6640625" style="1" customWidth="1"/>
    <col min="5103" max="5352" width="9" style="1"/>
    <col min="5353" max="5353" width="5.44140625" style="1" customWidth="1"/>
    <col min="5354" max="5354" width="27.6640625" style="1" customWidth="1"/>
    <col min="5355" max="5355" width="15" style="1" customWidth="1"/>
    <col min="5356" max="5356" width="10.44140625" style="1" customWidth="1"/>
    <col min="5357" max="5357" width="25" style="1" customWidth="1"/>
    <col min="5358" max="5358" width="16.6640625" style="1" customWidth="1"/>
    <col min="5359" max="5608" width="9" style="1"/>
    <col min="5609" max="5609" width="5.44140625" style="1" customWidth="1"/>
    <col min="5610" max="5610" width="27.6640625" style="1" customWidth="1"/>
    <col min="5611" max="5611" width="15" style="1" customWidth="1"/>
    <col min="5612" max="5612" width="10.44140625" style="1" customWidth="1"/>
    <col min="5613" max="5613" width="25" style="1" customWidth="1"/>
    <col min="5614" max="5614" width="16.6640625" style="1" customWidth="1"/>
    <col min="5615" max="5864" width="9" style="1"/>
    <col min="5865" max="5865" width="5.44140625" style="1" customWidth="1"/>
    <col min="5866" max="5866" width="27.6640625" style="1" customWidth="1"/>
    <col min="5867" max="5867" width="15" style="1" customWidth="1"/>
    <col min="5868" max="5868" width="10.44140625" style="1" customWidth="1"/>
    <col min="5869" max="5869" width="25" style="1" customWidth="1"/>
    <col min="5870" max="5870" width="16.6640625" style="1" customWidth="1"/>
    <col min="5871" max="6120" width="9" style="1"/>
    <col min="6121" max="6121" width="5.44140625" style="1" customWidth="1"/>
    <col min="6122" max="6122" width="27.6640625" style="1" customWidth="1"/>
    <col min="6123" max="6123" width="15" style="1" customWidth="1"/>
    <col min="6124" max="6124" width="10.44140625" style="1" customWidth="1"/>
    <col min="6125" max="6125" width="25" style="1" customWidth="1"/>
    <col min="6126" max="6126" width="16.6640625" style="1" customWidth="1"/>
    <col min="6127" max="6376" width="9" style="1"/>
    <col min="6377" max="6377" width="5.44140625" style="1" customWidth="1"/>
    <col min="6378" max="6378" width="27.6640625" style="1" customWidth="1"/>
    <col min="6379" max="6379" width="15" style="1" customWidth="1"/>
    <col min="6380" max="6380" width="10.44140625" style="1" customWidth="1"/>
    <col min="6381" max="6381" width="25" style="1" customWidth="1"/>
    <col min="6382" max="6382" width="16.6640625" style="1" customWidth="1"/>
    <col min="6383" max="6632" width="9" style="1"/>
    <col min="6633" max="6633" width="5.44140625" style="1" customWidth="1"/>
    <col min="6634" max="6634" width="27.6640625" style="1" customWidth="1"/>
    <col min="6635" max="6635" width="15" style="1" customWidth="1"/>
    <col min="6636" max="6636" width="10.44140625" style="1" customWidth="1"/>
    <col min="6637" max="6637" width="25" style="1" customWidth="1"/>
    <col min="6638" max="6638" width="16.6640625" style="1" customWidth="1"/>
    <col min="6639" max="6888" width="9" style="1"/>
    <col min="6889" max="6889" width="5.44140625" style="1" customWidth="1"/>
    <col min="6890" max="6890" width="27.6640625" style="1" customWidth="1"/>
    <col min="6891" max="6891" width="15" style="1" customWidth="1"/>
    <col min="6892" max="6892" width="10.44140625" style="1" customWidth="1"/>
    <col min="6893" max="6893" width="25" style="1" customWidth="1"/>
    <col min="6894" max="6894" width="16.6640625" style="1" customWidth="1"/>
    <col min="6895" max="7144" width="9" style="1"/>
    <col min="7145" max="7145" width="5.44140625" style="1" customWidth="1"/>
    <col min="7146" max="7146" width="27.6640625" style="1" customWidth="1"/>
    <col min="7147" max="7147" width="15" style="1" customWidth="1"/>
    <col min="7148" max="7148" width="10.44140625" style="1" customWidth="1"/>
    <col min="7149" max="7149" width="25" style="1" customWidth="1"/>
    <col min="7150" max="7150" width="16.6640625" style="1" customWidth="1"/>
    <col min="7151" max="7400" width="9" style="1"/>
    <col min="7401" max="7401" width="5.44140625" style="1" customWidth="1"/>
    <col min="7402" max="7402" width="27.6640625" style="1" customWidth="1"/>
    <col min="7403" max="7403" width="15" style="1" customWidth="1"/>
    <col min="7404" max="7404" width="10.44140625" style="1" customWidth="1"/>
    <col min="7405" max="7405" width="25" style="1" customWidth="1"/>
    <col min="7406" max="7406" width="16.6640625" style="1" customWidth="1"/>
    <col min="7407" max="7656" width="9" style="1"/>
    <col min="7657" max="7657" width="5.44140625" style="1" customWidth="1"/>
    <col min="7658" max="7658" width="27.6640625" style="1" customWidth="1"/>
    <col min="7659" max="7659" width="15" style="1" customWidth="1"/>
    <col min="7660" max="7660" width="10.44140625" style="1" customWidth="1"/>
    <col min="7661" max="7661" width="25" style="1" customWidth="1"/>
    <col min="7662" max="7662" width="16.6640625" style="1" customWidth="1"/>
    <col min="7663" max="7912" width="9" style="1"/>
    <col min="7913" max="7913" width="5.44140625" style="1" customWidth="1"/>
    <col min="7914" max="7914" width="27.6640625" style="1" customWidth="1"/>
    <col min="7915" max="7915" width="15" style="1" customWidth="1"/>
    <col min="7916" max="7916" width="10.44140625" style="1" customWidth="1"/>
    <col min="7917" max="7917" width="25" style="1" customWidth="1"/>
    <col min="7918" max="7918" width="16.6640625" style="1" customWidth="1"/>
    <col min="7919" max="8168" width="9" style="1"/>
    <col min="8169" max="8169" width="5.44140625" style="1" customWidth="1"/>
    <col min="8170" max="8170" width="27.6640625" style="1" customWidth="1"/>
    <col min="8171" max="8171" width="15" style="1" customWidth="1"/>
    <col min="8172" max="8172" width="10.44140625" style="1" customWidth="1"/>
    <col min="8173" max="8173" width="25" style="1" customWidth="1"/>
    <col min="8174" max="8174" width="16.6640625" style="1" customWidth="1"/>
    <col min="8175" max="8424" width="9" style="1"/>
    <col min="8425" max="8425" width="5.44140625" style="1" customWidth="1"/>
    <col min="8426" max="8426" width="27.6640625" style="1" customWidth="1"/>
    <col min="8427" max="8427" width="15" style="1" customWidth="1"/>
    <col min="8428" max="8428" width="10.44140625" style="1" customWidth="1"/>
    <col min="8429" max="8429" width="25" style="1" customWidth="1"/>
    <col min="8430" max="8430" width="16.6640625" style="1" customWidth="1"/>
    <col min="8431" max="8680" width="9" style="1"/>
    <col min="8681" max="8681" width="5.44140625" style="1" customWidth="1"/>
    <col min="8682" max="8682" width="27.6640625" style="1" customWidth="1"/>
    <col min="8683" max="8683" width="15" style="1" customWidth="1"/>
    <col min="8684" max="8684" width="10.44140625" style="1" customWidth="1"/>
    <col min="8685" max="8685" width="25" style="1" customWidth="1"/>
    <col min="8686" max="8686" width="16.6640625" style="1" customWidth="1"/>
    <col min="8687" max="8936" width="9" style="1"/>
    <col min="8937" max="8937" width="5.44140625" style="1" customWidth="1"/>
    <col min="8938" max="8938" width="27.6640625" style="1" customWidth="1"/>
    <col min="8939" max="8939" width="15" style="1" customWidth="1"/>
    <col min="8940" max="8940" width="10.44140625" style="1" customWidth="1"/>
    <col min="8941" max="8941" width="25" style="1" customWidth="1"/>
    <col min="8942" max="8942" width="16.6640625" style="1" customWidth="1"/>
    <col min="8943" max="9192" width="9" style="1"/>
    <col min="9193" max="9193" width="5.44140625" style="1" customWidth="1"/>
    <col min="9194" max="9194" width="27.6640625" style="1" customWidth="1"/>
    <col min="9195" max="9195" width="15" style="1" customWidth="1"/>
    <col min="9196" max="9196" width="10.44140625" style="1" customWidth="1"/>
    <col min="9197" max="9197" width="25" style="1" customWidth="1"/>
    <col min="9198" max="9198" width="16.6640625" style="1" customWidth="1"/>
    <col min="9199" max="9448" width="9" style="1"/>
    <col min="9449" max="9449" width="5.44140625" style="1" customWidth="1"/>
    <col min="9450" max="9450" width="27.6640625" style="1" customWidth="1"/>
    <col min="9451" max="9451" width="15" style="1" customWidth="1"/>
    <col min="9452" max="9452" width="10.44140625" style="1" customWidth="1"/>
    <col min="9453" max="9453" width="25" style="1" customWidth="1"/>
    <col min="9454" max="9454" width="16.6640625" style="1" customWidth="1"/>
    <col min="9455" max="9704" width="9" style="1"/>
    <col min="9705" max="9705" width="5.44140625" style="1" customWidth="1"/>
    <col min="9706" max="9706" width="27.6640625" style="1" customWidth="1"/>
    <col min="9707" max="9707" width="15" style="1" customWidth="1"/>
    <col min="9708" max="9708" width="10.44140625" style="1" customWidth="1"/>
    <col min="9709" max="9709" width="25" style="1" customWidth="1"/>
    <col min="9710" max="9710" width="16.6640625" style="1" customWidth="1"/>
    <col min="9711" max="9960" width="9" style="1"/>
    <col min="9961" max="9961" width="5.44140625" style="1" customWidth="1"/>
    <col min="9962" max="9962" width="27.6640625" style="1" customWidth="1"/>
    <col min="9963" max="9963" width="15" style="1" customWidth="1"/>
    <col min="9964" max="9964" width="10.44140625" style="1" customWidth="1"/>
    <col min="9965" max="9965" width="25" style="1" customWidth="1"/>
    <col min="9966" max="9966" width="16.6640625" style="1" customWidth="1"/>
    <col min="9967" max="10216" width="9" style="1"/>
    <col min="10217" max="10217" width="5.44140625" style="1" customWidth="1"/>
    <col min="10218" max="10218" width="27.6640625" style="1" customWidth="1"/>
    <col min="10219" max="10219" width="15" style="1" customWidth="1"/>
    <col min="10220" max="10220" width="10.44140625" style="1" customWidth="1"/>
    <col min="10221" max="10221" width="25" style="1" customWidth="1"/>
    <col min="10222" max="10222" width="16.6640625" style="1" customWidth="1"/>
    <col min="10223" max="10472" width="9" style="1"/>
    <col min="10473" max="10473" width="5.44140625" style="1" customWidth="1"/>
    <col min="10474" max="10474" width="27.6640625" style="1" customWidth="1"/>
    <col min="10475" max="10475" width="15" style="1" customWidth="1"/>
    <col min="10476" max="10476" width="10.44140625" style="1" customWidth="1"/>
    <col min="10477" max="10477" width="25" style="1" customWidth="1"/>
    <col min="10478" max="10478" width="16.6640625" style="1" customWidth="1"/>
    <col min="10479" max="10728" width="9" style="1"/>
    <col min="10729" max="10729" width="5.44140625" style="1" customWidth="1"/>
    <col min="10730" max="10730" width="27.6640625" style="1" customWidth="1"/>
    <col min="10731" max="10731" width="15" style="1" customWidth="1"/>
    <col min="10732" max="10732" width="10.44140625" style="1" customWidth="1"/>
    <col min="10733" max="10733" width="25" style="1" customWidth="1"/>
    <col min="10734" max="10734" width="16.6640625" style="1" customWidth="1"/>
    <col min="10735" max="10984" width="9" style="1"/>
    <col min="10985" max="10985" width="5.44140625" style="1" customWidth="1"/>
    <col min="10986" max="10986" width="27.6640625" style="1" customWidth="1"/>
    <col min="10987" max="10987" width="15" style="1" customWidth="1"/>
    <col min="10988" max="10988" width="10.44140625" style="1" customWidth="1"/>
    <col min="10989" max="10989" width="25" style="1" customWidth="1"/>
    <col min="10990" max="10990" width="16.6640625" style="1" customWidth="1"/>
    <col min="10991" max="11240" width="9" style="1"/>
    <col min="11241" max="11241" width="5.44140625" style="1" customWidth="1"/>
    <col min="11242" max="11242" width="27.6640625" style="1" customWidth="1"/>
    <col min="11243" max="11243" width="15" style="1" customWidth="1"/>
    <col min="11244" max="11244" width="10.44140625" style="1" customWidth="1"/>
    <col min="11245" max="11245" width="25" style="1" customWidth="1"/>
    <col min="11246" max="11246" width="16.6640625" style="1" customWidth="1"/>
    <col min="11247" max="11496" width="9" style="1"/>
    <col min="11497" max="11497" width="5.44140625" style="1" customWidth="1"/>
    <col min="11498" max="11498" width="27.6640625" style="1" customWidth="1"/>
    <col min="11499" max="11499" width="15" style="1" customWidth="1"/>
    <col min="11500" max="11500" width="10.44140625" style="1" customWidth="1"/>
    <col min="11501" max="11501" width="25" style="1" customWidth="1"/>
    <col min="11502" max="11502" width="16.6640625" style="1" customWidth="1"/>
    <col min="11503" max="11752" width="9" style="1"/>
    <col min="11753" max="11753" width="5.44140625" style="1" customWidth="1"/>
    <col min="11754" max="11754" width="27.6640625" style="1" customWidth="1"/>
    <col min="11755" max="11755" width="15" style="1" customWidth="1"/>
    <col min="11756" max="11756" width="10.44140625" style="1" customWidth="1"/>
    <col min="11757" max="11757" width="25" style="1" customWidth="1"/>
    <col min="11758" max="11758" width="16.6640625" style="1" customWidth="1"/>
    <col min="11759" max="12008" width="9" style="1"/>
    <col min="12009" max="12009" width="5.44140625" style="1" customWidth="1"/>
    <col min="12010" max="12010" width="27.6640625" style="1" customWidth="1"/>
    <col min="12011" max="12011" width="15" style="1" customWidth="1"/>
    <col min="12012" max="12012" width="10.44140625" style="1" customWidth="1"/>
    <col min="12013" max="12013" width="25" style="1" customWidth="1"/>
    <col min="12014" max="12014" width="16.6640625" style="1" customWidth="1"/>
    <col min="12015" max="12264" width="9" style="1"/>
    <col min="12265" max="12265" width="5.44140625" style="1" customWidth="1"/>
    <col min="12266" max="12266" width="27.6640625" style="1" customWidth="1"/>
    <col min="12267" max="12267" width="15" style="1" customWidth="1"/>
    <col min="12268" max="12268" width="10.44140625" style="1" customWidth="1"/>
    <col min="12269" max="12269" width="25" style="1" customWidth="1"/>
    <col min="12270" max="12270" width="16.6640625" style="1" customWidth="1"/>
    <col min="12271" max="12520" width="9" style="1"/>
    <col min="12521" max="12521" width="5.44140625" style="1" customWidth="1"/>
    <col min="12522" max="12522" width="27.6640625" style="1" customWidth="1"/>
    <col min="12523" max="12523" width="15" style="1" customWidth="1"/>
    <col min="12524" max="12524" width="10.44140625" style="1" customWidth="1"/>
    <col min="12525" max="12525" width="25" style="1" customWidth="1"/>
    <col min="12526" max="12526" width="16.6640625" style="1" customWidth="1"/>
    <col min="12527" max="12776" width="9" style="1"/>
    <col min="12777" max="12777" width="5.44140625" style="1" customWidth="1"/>
    <col min="12778" max="12778" width="27.6640625" style="1" customWidth="1"/>
    <col min="12779" max="12779" width="15" style="1" customWidth="1"/>
    <col min="12780" max="12780" width="10.44140625" style="1" customWidth="1"/>
    <col min="12781" max="12781" width="25" style="1" customWidth="1"/>
    <col min="12782" max="12782" width="16.6640625" style="1" customWidth="1"/>
    <col min="12783" max="13032" width="9" style="1"/>
    <col min="13033" max="13033" width="5.44140625" style="1" customWidth="1"/>
    <col min="13034" max="13034" width="27.6640625" style="1" customWidth="1"/>
    <col min="13035" max="13035" width="15" style="1" customWidth="1"/>
    <col min="13036" max="13036" width="10.44140625" style="1" customWidth="1"/>
    <col min="13037" max="13037" width="25" style="1" customWidth="1"/>
    <col min="13038" max="13038" width="16.6640625" style="1" customWidth="1"/>
    <col min="13039" max="13288" width="9" style="1"/>
    <col min="13289" max="13289" width="5.44140625" style="1" customWidth="1"/>
    <col min="13290" max="13290" width="27.6640625" style="1" customWidth="1"/>
    <col min="13291" max="13291" width="15" style="1" customWidth="1"/>
    <col min="13292" max="13292" width="10.44140625" style="1" customWidth="1"/>
    <col min="13293" max="13293" width="25" style="1" customWidth="1"/>
    <col min="13294" max="13294" width="16.6640625" style="1" customWidth="1"/>
    <col min="13295" max="13544" width="9" style="1"/>
    <col min="13545" max="13545" width="5.44140625" style="1" customWidth="1"/>
    <col min="13546" max="13546" width="27.6640625" style="1" customWidth="1"/>
    <col min="13547" max="13547" width="15" style="1" customWidth="1"/>
    <col min="13548" max="13548" width="10.44140625" style="1" customWidth="1"/>
    <col min="13549" max="13549" width="25" style="1" customWidth="1"/>
    <col min="13550" max="13550" width="16.6640625" style="1" customWidth="1"/>
    <col min="13551" max="13800" width="9" style="1"/>
    <col min="13801" max="13801" width="5.44140625" style="1" customWidth="1"/>
    <col min="13802" max="13802" width="27.6640625" style="1" customWidth="1"/>
    <col min="13803" max="13803" width="15" style="1" customWidth="1"/>
    <col min="13804" max="13804" width="10.44140625" style="1" customWidth="1"/>
    <col min="13805" max="13805" width="25" style="1" customWidth="1"/>
    <col min="13806" max="13806" width="16.6640625" style="1" customWidth="1"/>
    <col min="13807" max="14056" width="9" style="1"/>
    <col min="14057" max="14057" width="5.44140625" style="1" customWidth="1"/>
    <col min="14058" max="14058" width="27.6640625" style="1" customWidth="1"/>
    <col min="14059" max="14059" width="15" style="1" customWidth="1"/>
    <col min="14060" max="14060" width="10.44140625" style="1" customWidth="1"/>
    <col min="14061" max="14061" width="25" style="1" customWidth="1"/>
    <col min="14062" max="14062" width="16.6640625" style="1" customWidth="1"/>
    <col min="14063" max="14312" width="9" style="1"/>
    <col min="14313" max="14313" width="5.44140625" style="1" customWidth="1"/>
    <col min="14314" max="14314" width="27.6640625" style="1" customWidth="1"/>
    <col min="14315" max="14315" width="15" style="1" customWidth="1"/>
    <col min="14316" max="14316" width="10.44140625" style="1" customWidth="1"/>
    <col min="14317" max="14317" width="25" style="1" customWidth="1"/>
    <col min="14318" max="14318" width="16.6640625" style="1" customWidth="1"/>
    <col min="14319" max="14568" width="9" style="1"/>
    <col min="14569" max="14569" width="5.44140625" style="1" customWidth="1"/>
    <col min="14570" max="14570" width="27.6640625" style="1" customWidth="1"/>
    <col min="14571" max="14571" width="15" style="1" customWidth="1"/>
    <col min="14572" max="14572" width="10.44140625" style="1" customWidth="1"/>
    <col min="14573" max="14573" width="25" style="1" customWidth="1"/>
    <col min="14574" max="14574" width="16.6640625" style="1" customWidth="1"/>
    <col min="14575" max="14824" width="9" style="1"/>
    <col min="14825" max="14825" width="5.44140625" style="1" customWidth="1"/>
    <col min="14826" max="14826" width="27.6640625" style="1" customWidth="1"/>
    <col min="14827" max="14827" width="15" style="1" customWidth="1"/>
    <col min="14828" max="14828" width="10.44140625" style="1" customWidth="1"/>
    <col min="14829" max="14829" width="25" style="1" customWidth="1"/>
    <col min="14830" max="14830" width="16.6640625" style="1" customWidth="1"/>
    <col min="14831" max="15080" width="9" style="1"/>
    <col min="15081" max="15081" width="5.44140625" style="1" customWidth="1"/>
    <col min="15082" max="15082" width="27.6640625" style="1" customWidth="1"/>
    <col min="15083" max="15083" width="15" style="1" customWidth="1"/>
    <col min="15084" max="15084" width="10.44140625" style="1" customWidth="1"/>
    <col min="15085" max="15085" width="25" style="1" customWidth="1"/>
    <col min="15086" max="15086" width="16.6640625" style="1" customWidth="1"/>
    <col min="15087" max="15336" width="9" style="1"/>
    <col min="15337" max="15337" width="5.44140625" style="1" customWidth="1"/>
    <col min="15338" max="15338" width="27.6640625" style="1" customWidth="1"/>
    <col min="15339" max="15339" width="15" style="1" customWidth="1"/>
    <col min="15340" max="15340" width="10.44140625" style="1" customWidth="1"/>
    <col min="15341" max="15341" width="25" style="1" customWidth="1"/>
    <col min="15342" max="15342" width="16.6640625" style="1" customWidth="1"/>
    <col min="15343" max="15592" width="9" style="1"/>
    <col min="15593" max="15593" width="5.44140625" style="1" customWidth="1"/>
    <col min="15594" max="15594" width="27.6640625" style="1" customWidth="1"/>
    <col min="15595" max="15595" width="15" style="1" customWidth="1"/>
    <col min="15596" max="15596" width="10.44140625" style="1" customWidth="1"/>
    <col min="15597" max="15597" width="25" style="1" customWidth="1"/>
    <col min="15598" max="15598" width="16.6640625" style="1" customWidth="1"/>
    <col min="15599" max="15848" width="9" style="1"/>
    <col min="15849" max="15849" width="5.44140625" style="1" customWidth="1"/>
    <col min="15850" max="15850" width="27.6640625" style="1" customWidth="1"/>
    <col min="15851" max="15851" width="15" style="1" customWidth="1"/>
    <col min="15852" max="15852" width="10.44140625" style="1" customWidth="1"/>
    <col min="15853" max="15853" width="25" style="1" customWidth="1"/>
    <col min="15854" max="15854" width="16.6640625" style="1" customWidth="1"/>
    <col min="15855" max="16104" width="9" style="1"/>
    <col min="16105" max="16105" width="5.44140625" style="1" customWidth="1"/>
    <col min="16106" max="16106" width="27.6640625" style="1" customWidth="1"/>
    <col min="16107" max="16107" width="15" style="1" customWidth="1"/>
    <col min="16108" max="16108" width="10.44140625" style="1" customWidth="1"/>
    <col min="16109" max="16109" width="25" style="1" customWidth="1"/>
    <col min="16110" max="16110" width="16.6640625" style="1" customWidth="1"/>
    <col min="16111" max="16384" width="9" style="1"/>
  </cols>
  <sheetData>
    <row r="1" spans="1:6" ht="45" customHeight="1" x14ac:dyDescent="0.25">
      <c r="A1" s="113" t="s">
        <v>612</v>
      </c>
      <c r="B1" s="106"/>
      <c r="C1" s="106"/>
      <c r="D1" s="106"/>
      <c r="E1" s="106"/>
      <c r="F1" s="106"/>
    </row>
    <row r="2" spans="1:6" x14ac:dyDescent="0.25">
      <c r="A2" s="101" t="s">
        <v>1</v>
      </c>
      <c r="B2" s="101" t="s">
        <v>2</v>
      </c>
      <c r="C2" s="101" t="s">
        <v>3</v>
      </c>
      <c r="D2" s="101" t="s">
        <v>4</v>
      </c>
      <c r="E2" s="101" t="s">
        <v>5</v>
      </c>
      <c r="F2" s="2" t="s">
        <v>6</v>
      </c>
    </row>
    <row r="3" spans="1:6" x14ac:dyDescent="0.25">
      <c r="A3" s="101"/>
      <c r="B3" s="101"/>
      <c r="C3" s="101"/>
      <c r="D3" s="101"/>
      <c r="E3" s="101"/>
      <c r="F3" s="2" t="s">
        <v>7</v>
      </c>
    </row>
    <row r="4" spans="1:6" x14ac:dyDescent="0.25">
      <c r="A4" s="3">
        <v>1</v>
      </c>
      <c r="B4" s="3" t="s">
        <v>613</v>
      </c>
      <c r="C4" s="3" t="s">
        <v>343</v>
      </c>
      <c r="D4" s="3">
        <v>7000</v>
      </c>
      <c r="E4" s="4" t="s">
        <v>10</v>
      </c>
      <c r="F4" s="3" t="s">
        <v>119</v>
      </c>
    </row>
    <row r="5" spans="1:6" ht="24" x14ac:dyDescent="0.25">
      <c r="A5" s="3">
        <v>2</v>
      </c>
      <c r="B5" s="3" t="s">
        <v>614</v>
      </c>
      <c r="C5" s="3" t="s">
        <v>343</v>
      </c>
      <c r="D5" s="4">
        <v>1130</v>
      </c>
      <c r="E5" s="4" t="s">
        <v>10</v>
      </c>
      <c r="F5" s="3" t="s">
        <v>119</v>
      </c>
    </row>
    <row r="6" spans="1:6" ht="24" x14ac:dyDescent="0.25">
      <c r="A6" s="3">
        <v>3</v>
      </c>
      <c r="B6" s="3" t="s">
        <v>615</v>
      </c>
      <c r="C6" s="3" t="s">
        <v>343</v>
      </c>
      <c r="D6" s="4">
        <v>490</v>
      </c>
      <c r="E6" s="4" t="s">
        <v>10</v>
      </c>
      <c r="F6" s="3" t="s">
        <v>119</v>
      </c>
    </row>
    <row r="7" spans="1:6" x14ac:dyDescent="0.25">
      <c r="A7" s="3">
        <v>4</v>
      </c>
      <c r="B7" s="3" t="s">
        <v>616</v>
      </c>
      <c r="C7" s="3" t="s">
        <v>343</v>
      </c>
      <c r="D7" s="4">
        <v>1580</v>
      </c>
      <c r="E7" s="4" t="s">
        <v>10</v>
      </c>
      <c r="F7" s="3" t="s">
        <v>119</v>
      </c>
    </row>
    <row r="8" spans="1:6" ht="24" x14ac:dyDescent="0.25">
      <c r="A8" s="3">
        <v>5</v>
      </c>
      <c r="B8" s="3" t="s">
        <v>617</v>
      </c>
      <c r="C8" s="3" t="s">
        <v>343</v>
      </c>
      <c r="D8" s="4">
        <v>4120</v>
      </c>
      <c r="E8" s="4" t="s">
        <v>10</v>
      </c>
      <c r="F8" s="3" t="s">
        <v>119</v>
      </c>
    </row>
    <row r="9" spans="1:6" ht="36" x14ac:dyDescent="0.25">
      <c r="A9" s="3">
        <v>6</v>
      </c>
      <c r="B9" s="3" t="s">
        <v>618</v>
      </c>
      <c r="C9" s="3" t="s">
        <v>343</v>
      </c>
      <c r="D9" s="4">
        <v>600</v>
      </c>
      <c r="E9" s="4" t="s">
        <v>10</v>
      </c>
      <c r="F9" s="3" t="s">
        <v>119</v>
      </c>
    </row>
    <row r="10" spans="1:6" ht="24" x14ac:dyDescent="0.25">
      <c r="A10" s="3">
        <v>7</v>
      </c>
      <c r="B10" s="3" t="s">
        <v>619</v>
      </c>
      <c r="C10" s="3" t="s">
        <v>343</v>
      </c>
      <c r="D10" s="4">
        <v>590</v>
      </c>
      <c r="E10" s="4" t="s">
        <v>10</v>
      </c>
      <c r="F10" s="3" t="s">
        <v>119</v>
      </c>
    </row>
    <row r="11" spans="1:6" ht="36" x14ac:dyDescent="0.25">
      <c r="A11" s="3">
        <v>8</v>
      </c>
      <c r="B11" s="3" t="s">
        <v>620</v>
      </c>
      <c r="C11" s="3" t="s">
        <v>343</v>
      </c>
      <c r="D11" s="4">
        <v>900</v>
      </c>
      <c r="E11" s="4" t="s">
        <v>10</v>
      </c>
      <c r="F11" s="3" t="s">
        <v>119</v>
      </c>
    </row>
    <row r="12" spans="1:6" ht="36" x14ac:dyDescent="0.25">
      <c r="A12" s="3">
        <v>9</v>
      </c>
      <c r="B12" s="3" t="s">
        <v>621</v>
      </c>
      <c r="C12" s="3" t="s">
        <v>343</v>
      </c>
      <c r="D12" s="4">
        <v>800</v>
      </c>
      <c r="E12" s="4" t="s">
        <v>10</v>
      </c>
      <c r="F12" s="3" t="s">
        <v>119</v>
      </c>
    </row>
    <row r="13" spans="1:6" ht="36" x14ac:dyDescent="0.25">
      <c r="A13" s="3">
        <v>10</v>
      </c>
      <c r="B13" s="3" t="s">
        <v>622</v>
      </c>
      <c r="C13" s="3" t="s">
        <v>343</v>
      </c>
      <c r="D13" s="4">
        <v>600</v>
      </c>
      <c r="E13" s="4" t="s">
        <v>10</v>
      </c>
      <c r="F13" s="3" t="s">
        <v>119</v>
      </c>
    </row>
    <row r="14" spans="1:6" x14ac:dyDescent="0.25">
      <c r="A14" s="3">
        <v>11</v>
      </c>
      <c r="B14" s="3" t="s">
        <v>623</v>
      </c>
      <c r="C14" s="3" t="s">
        <v>343</v>
      </c>
      <c r="D14" s="4">
        <v>1860</v>
      </c>
      <c r="E14" s="4" t="s">
        <v>10</v>
      </c>
      <c r="F14" s="3" t="s">
        <v>119</v>
      </c>
    </row>
    <row r="15" spans="1:6" x14ac:dyDescent="0.25">
      <c r="A15" s="3">
        <v>12</v>
      </c>
      <c r="B15" s="3" t="s">
        <v>624</v>
      </c>
      <c r="C15" s="4" t="s">
        <v>413</v>
      </c>
      <c r="D15" s="4">
        <v>400</v>
      </c>
      <c r="E15" s="4" t="s">
        <v>10</v>
      </c>
      <c r="F15" s="3" t="s">
        <v>625</v>
      </c>
    </row>
    <row r="16" spans="1:6" x14ac:dyDescent="0.25">
      <c r="A16" s="3">
        <v>13</v>
      </c>
      <c r="B16" s="3" t="s">
        <v>626</v>
      </c>
      <c r="C16" s="4" t="s">
        <v>413</v>
      </c>
      <c r="D16" s="4">
        <v>1000</v>
      </c>
      <c r="E16" s="4" t="s">
        <v>10</v>
      </c>
      <c r="F16" s="3" t="s">
        <v>625</v>
      </c>
    </row>
    <row r="17" spans="1:6" x14ac:dyDescent="0.25">
      <c r="A17" s="3">
        <v>14</v>
      </c>
      <c r="B17" s="3" t="s">
        <v>627</v>
      </c>
      <c r="C17" s="4" t="s">
        <v>413</v>
      </c>
      <c r="D17" s="4">
        <v>1200</v>
      </c>
      <c r="E17" s="4" t="s">
        <v>10</v>
      </c>
      <c r="F17" s="3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A1:F1"/>
    <mergeCell ref="A2:A3"/>
    <mergeCell ref="B2:B3"/>
    <mergeCell ref="C2:C3"/>
    <mergeCell ref="D2:D3"/>
    <mergeCell ref="E2:E3"/>
  </mergeCells>
  <phoneticPr fontId="20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6"/>
  <sheetViews>
    <sheetView workbookViewId="0">
      <selection activeCell="B23" sqref="B23"/>
    </sheetView>
  </sheetViews>
  <sheetFormatPr defaultColWidth="9" defaultRowHeight="14.4" x14ac:dyDescent="0.25"/>
  <cols>
    <col min="1" max="1" width="4.77734375" customWidth="1"/>
    <col min="2" max="2" width="55.77734375" customWidth="1"/>
    <col min="3" max="3" width="10.6640625" customWidth="1"/>
    <col min="4" max="4" width="11.5546875" customWidth="1"/>
    <col min="5" max="5" width="28.77734375" customWidth="1"/>
    <col min="6" max="6" width="16.6640625" customWidth="1"/>
  </cols>
  <sheetData>
    <row r="1" spans="1:6" ht="52.5" customHeight="1" x14ac:dyDescent="0.25">
      <c r="A1" s="105" t="s">
        <v>187</v>
      </c>
      <c r="B1" s="106"/>
      <c r="C1" s="106"/>
      <c r="D1" s="106"/>
      <c r="E1" s="106"/>
      <c r="F1" s="106"/>
    </row>
    <row r="2" spans="1:6" s="14" customFormat="1" x14ac:dyDescent="0.25">
      <c r="A2" s="101" t="s">
        <v>1</v>
      </c>
      <c r="B2" s="101" t="s">
        <v>2</v>
      </c>
      <c r="C2" s="2" t="s">
        <v>188</v>
      </c>
      <c r="D2" s="101" t="s">
        <v>4</v>
      </c>
      <c r="E2" s="101" t="s">
        <v>5</v>
      </c>
      <c r="F2" s="2" t="s">
        <v>6</v>
      </c>
    </row>
    <row r="3" spans="1:6" s="14" customFormat="1" x14ac:dyDescent="0.25">
      <c r="A3" s="101"/>
      <c r="B3" s="101"/>
      <c r="C3" s="2" t="s">
        <v>189</v>
      </c>
      <c r="D3" s="101"/>
      <c r="E3" s="101"/>
      <c r="F3" s="2" t="s">
        <v>7</v>
      </c>
    </row>
    <row r="4" spans="1:6" s="14" customFormat="1" x14ac:dyDescent="0.25">
      <c r="A4" s="2">
        <v>1</v>
      </c>
      <c r="B4" s="2" t="s">
        <v>190</v>
      </c>
      <c r="C4" s="2" t="s">
        <v>191</v>
      </c>
      <c r="D4" s="2">
        <v>9000</v>
      </c>
      <c r="E4" s="2" t="s">
        <v>10</v>
      </c>
      <c r="F4" s="2" t="s">
        <v>192</v>
      </c>
    </row>
    <row r="5" spans="1:6" s="14" customFormat="1" x14ac:dyDescent="0.25">
      <c r="A5" s="2">
        <v>2</v>
      </c>
      <c r="B5" s="2" t="s">
        <v>193</v>
      </c>
      <c r="C5" s="2" t="s">
        <v>191</v>
      </c>
      <c r="D5" s="2">
        <v>5000</v>
      </c>
      <c r="E5" s="2" t="s">
        <v>10</v>
      </c>
      <c r="F5" s="2" t="s">
        <v>192</v>
      </c>
    </row>
    <row r="6" spans="1:6" s="14" customFormat="1" x14ac:dyDescent="0.25">
      <c r="A6" s="2">
        <v>3</v>
      </c>
      <c r="B6" s="2" t="s">
        <v>194</v>
      </c>
      <c r="C6" s="2" t="s">
        <v>46</v>
      </c>
      <c r="D6" s="2">
        <v>8000</v>
      </c>
      <c r="E6" s="2" t="s">
        <v>10</v>
      </c>
      <c r="F6" s="2" t="s">
        <v>195</v>
      </c>
    </row>
    <row r="7" spans="1:6" s="14" customFormat="1" x14ac:dyDescent="0.25">
      <c r="A7" s="2">
        <v>4</v>
      </c>
      <c r="B7" s="2" t="s">
        <v>196</v>
      </c>
      <c r="C7" s="2" t="s">
        <v>46</v>
      </c>
      <c r="D7" s="2">
        <v>4000</v>
      </c>
      <c r="E7" s="2" t="s">
        <v>10</v>
      </c>
      <c r="F7" s="2" t="s">
        <v>195</v>
      </c>
    </row>
    <row r="8" spans="1:6" s="14" customFormat="1" x14ac:dyDescent="0.25">
      <c r="A8" s="2">
        <v>5</v>
      </c>
      <c r="B8" s="2" t="s">
        <v>197</v>
      </c>
      <c r="C8" s="2" t="s">
        <v>46</v>
      </c>
      <c r="D8" s="2">
        <v>1000</v>
      </c>
      <c r="E8" s="2" t="s">
        <v>10</v>
      </c>
      <c r="F8" s="2" t="s">
        <v>195</v>
      </c>
    </row>
    <row r="9" spans="1:6" s="14" customFormat="1" x14ac:dyDescent="0.25">
      <c r="A9" s="2">
        <v>6</v>
      </c>
      <c r="B9" s="2" t="s">
        <v>198</v>
      </c>
      <c r="C9" s="2" t="s">
        <v>46</v>
      </c>
      <c r="D9" s="2">
        <v>1000</v>
      </c>
      <c r="E9" s="2" t="s">
        <v>10</v>
      </c>
      <c r="F9" s="2" t="s">
        <v>195</v>
      </c>
    </row>
    <row r="10" spans="1:6" s="14" customFormat="1" x14ac:dyDescent="0.25">
      <c r="A10" s="2">
        <v>7</v>
      </c>
      <c r="B10" s="2" t="s">
        <v>199</v>
      </c>
      <c r="C10" s="2" t="s">
        <v>46</v>
      </c>
      <c r="D10" s="2">
        <v>1000</v>
      </c>
      <c r="E10" s="2" t="s">
        <v>10</v>
      </c>
      <c r="F10" s="2" t="s">
        <v>195</v>
      </c>
    </row>
    <row r="11" spans="1:6" s="14" customFormat="1" x14ac:dyDescent="0.25">
      <c r="A11" s="2">
        <v>8</v>
      </c>
      <c r="B11" s="2" t="s">
        <v>200</v>
      </c>
      <c r="C11" s="2" t="s">
        <v>46</v>
      </c>
      <c r="D11" s="2">
        <v>1000</v>
      </c>
      <c r="E11" s="2" t="s">
        <v>10</v>
      </c>
      <c r="F11" s="2" t="s">
        <v>195</v>
      </c>
    </row>
    <row r="12" spans="1:6" s="14" customFormat="1" x14ac:dyDescent="0.25">
      <c r="A12" s="2">
        <v>9</v>
      </c>
      <c r="B12" s="2" t="s">
        <v>201</v>
      </c>
      <c r="C12" s="2" t="s">
        <v>202</v>
      </c>
      <c r="D12" s="2">
        <v>3500</v>
      </c>
      <c r="E12" s="2" t="s">
        <v>10</v>
      </c>
      <c r="F12" s="2" t="s">
        <v>195</v>
      </c>
    </row>
    <row r="13" spans="1:6" s="14" customFormat="1" x14ac:dyDescent="0.25">
      <c r="A13" s="2">
        <v>10</v>
      </c>
      <c r="B13" s="2" t="s">
        <v>203</v>
      </c>
      <c r="C13" s="2" t="s">
        <v>202</v>
      </c>
      <c r="D13" s="2">
        <v>1000</v>
      </c>
      <c r="E13" s="2" t="s">
        <v>10</v>
      </c>
      <c r="F13" s="2" t="s">
        <v>195</v>
      </c>
    </row>
    <row r="14" spans="1:6" s="14" customFormat="1" x14ac:dyDescent="0.25">
      <c r="A14" s="2">
        <v>11</v>
      </c>
      <c r="B14" s="2" t="s">
        <v>204</v>
      </c>
      <c r="C14" s="2" t="s">
        <v>149</v>
      </c>
      <c r="D14" s="2" t="s">
        <v>205</v>
      </c>
      <c r="E14" s="2" t="s">
        <v>10</v>
      </c>
      <c r="F14" s="2" t="s">
        <v>150</v>
      </c>
    </row>
    <row r="15" spans="1:6" s="14" customFormat="1" x14ac:dyDescent="0.25">
      <c r="A15" s="2">
        <v>12</v>
      </c>
      <c r="B15" s="2" t="s">
        <v>206</v>
      </c>
      <c r="C15" s="2" t="s">
        <v>207</v>
      </c>
      <c r="D15" s="2">
        <v>250000</v>
      </c>
      <c r="E15" s="2" t="s">
        <v>10</v>
      </c>
      <c r="F15" s="2" t="s">
        <v>119</v>
      </c>
    </row>
    <row r="16" spans="1:6" s="14" customFormat="1" ht="24" x14ac:dyDescent="0.25">
      <c r="A16" s="2">
        <v>13</v>
      </c>
      <c r="B16" s="2" t="s">
        <v>208</v>
      </c>
      <c r="C16" s="2" t="s">
        <v>160</v>
      </c>
      <c r="D16" s="2">
        <v>3000</v>
      </c>
      <c r="E16" s="2" t="s">
        <v>10</v>
      </c>
      <c r="F16" s="2" t="s">
        <v>209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A3"/>
    <mergeCell ref="B2:B3"/>
    <mergeCell ref="D2:D3"/>
    <mergeCell ref="E2:E3"/>
  </mergeCells>
  <phoneticPr fontId="20" type="noConversion"/>
  <pageMargins left="0.25" right="0.25" top="0.75" bottom="0.75" header="0.3" footer="0.3"/>
  <pageSetup paperSize="9" scale="84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28"/>
  <sheetViews>
    <sheetView workbookViewId="0">
      <selection activeCell="K9" sqref="K9"/>
    </sheetView>
  </sheetViews>
  <sheetFormatPr defaultColWidth="9" defaultRowHeight="14.4" x14ac:dyDescent="0.25"/>
  <cols>
    <col min="1" max="1" width="4.77734375" customWidth="1"/>
    <col min="2" max="2" width="40.109375" customWidth="1"/>
    <col min="3" max="3" width="10.109375" customWidth="1"/>
    <col min="5" max="5" width="27.33203125" customWidth="1"/>
    <col min="6" max="6" width="11.77734375" customWidth="1"/>
  </cols>
  <sheetData>
    <row r="1" spans="1:6" ht="43.8" customHeight="1" x14ac:dyDescent="0.25">
      <c r="A1" s="105" t="s">
        <v>210</v>
      </c>
      <c r="B1" s="106"/>
      <c r="C1" s="106"/>
      <c r="D1" s="106"/>
      <c r="E1" s="106"/>
      <c r="F1" s="106"/>
    </row>
    <row r="2" spans="1:6" s="14" customFormat="1" ht="21" customHeight="1" x14ac:dyDescent="0.25">
      <c r="A2" s="101" t="s">
        <v>1</v>
      </c>
      <c r="B2" s="101" t="s">
        <v>2</v>
      </c>
      <c r="C2" s="2" t="s">
        <v>188</v>
      </c>
      <c r="D2" s="101" t="s">
        <v>4</v>
      </c>
      <c r="E2" s="101" t="s">
        <v>5</v>
      </c>
      <c r="F2" s="101" t="s">
        <v>211</v>
      </c>
    </row>
    <row r="3" spans="1:6" s="14" customFormat="1" x14ac:dyDescent="0.25">
      <c r="A3" s="101"/>
      <c r="B3" s="101"/>
      <c r="C3" s="2" t="s">
        <v>189</v>
      </c>
      <c r="D3" s="101"/>
      <c r="E3" s="101"/>
      <c r="F3" s="101"/>
    </row>
    <row r="4" spans="1:6" s="14" customFormat="1" x14ac:dyDescent="0.25">
      <c r="A4" s="2">
        <v>1</v>
      </c>
      <c r="B4" s="98" t="s">
        <v>212</v>
      </c>
      <c r="C4" s="98" t="s">
        <v>213</v>
      </c>
      <c r="D4" s="78">
        <v>2810</v>
      </c>
      <c r="E4" s="4" t="s">
        <v>10</v>
      </c>
      <c r="F4" s="98" t="s">
        <v>195</v>
      </c>
    </row>
    <row r="5" spans="1:6" s="14" customFormat="1" ht="24" x14ac:dyDescent="0.25">
      <c r="A5" s="2">
        <v>2</v>
      </c>
      <c r="B5" s="98" t="s">
        <v>214</v>
      </c>
      <c r="C5" s="98" t="s">
        <v>213</v>
      </c>
      <c r="D5" s="78">
        <v>3500</v>
      </c>
      <c r="E5" s="4" t="s">
        <v>10</v>
      </c>
      <c r="F5" s="98" t="s">
        <v>195</v>
      </c>
    </row>
    <row r="6" spans="1:6" s="14" customFormat="1" ht="24" x14ac:dyDescent="0.25">
      <c r="A6" s="2">
        <v>3</v>
      </c>
      <c r="B6" s="98" t="s">
        <v>215</v>
      </c>
      <c r="C6" s="98" t="s">
        <v>213</v>
      </c>
      <c r="D6" s="78">
        <v>2901</v>
      </c>
      <c r="E6" s="4" t="s">
        <v>10</v>
      </c>
      <c r="F6" s="98" t="s">
        <v>195</v>
      </c>
    </row>
    <row r="7" spans="1:6" s="14" customFormat="1" ht="24" x14ac:dyDescent="0.25">
      <c r="A7" s="2">
        <v>4</v>
      </c>
      <c r="B7" s="98" t="s">
        <v>216</v>
      </c>
      <c r="C7" s="98" t="s">
        <v>213</v>
      </c>
      <c r="D7" s="78">
        <v>4667.3423400000001</v>
      </c>
      <c r="E7" s="4" t="s">
        <v>10</v>
      </c>
      <c r="F7" s="98" t="s">
        <v>195</v>
      </c>
    </row>
    <row r="8" spans="1:6" s="14" customFormat="1" ht="24" x14ac:dyDescent="0.25">
      <c r="A8" s="2">
        <v>5</v>
      </c>
      <c r="B8" s="98" t="s">
        <v>217</v>
      </c>
      <c r="C8" s="98" t="s">
        <v>213</v>
      </c>
      <c r="D8" s="78">
        <v>2132</v>
      </c>
      <c r="E8" s="4" t="s">
        <v>10</v>
      </c>
      <c r="F8" s="98" t="s">
        <v>195</v>
      </c>
    </row>
    <row r="9" spans="1:6" s="14" customFormat="1" ht="48" x14ac:dyDescent="0.25">
      <c r="A9" s="2">
        <v>6</v>
      </c>
      <c r="B9" s="98" t="s">
        <v>218</v>
      </c>
      <c r="C9" s="98" t="s">
        <v>213</v>
      </c>
      <c r="D9" s="78">
        <v>2934</v>
      </c>
      <c r="E9" s="4" t="s">
        <v>10</v>
      </c>
      <c r="F9" s="98" t="s">
        <v>195</v>
      </c>
    </row>
    <row r="10" spans="1:6" s="14" customFormat="1" ht="36" x14ac:dyDescent="0.25">
      <c r="A10" s="2">
        <v>7</v>
      </c>
      <c r="B10" s="98" t="s">
        <v>219</v>
      </c>
      <c r="C10" s="98" t="s">
        <v>213</v>
      </c>
      <c r="D10" s="78">
        <v>1594</v>
      </c>
      <c r="E10" s="4" t="s">
        <v>10</v>
      </c>
      <c r="F10" s="98" t="s">
        <v>195</v>
      </c>
    </row>
    <row r="11" spans="1:6" s="14" customFormat="1" ht="24" x14ac:dyDescent="0.25">
      <c r="A11" s="2">
        <v>8</v>
      </c>
      <c r="B11" s="98" t="s">
        <v>220</v>
      </c>
      <c r="C11" s="98" t="s">
        <v>213</v>
      </c>
      <c r="D11" s="78">
        <v>1521</v>
      </c>
      <c r="E11" s="4" t="s">
        <v>10</v>
      </c>
      <c r="F11" s="98" t="s">
        <v>195</v>
      </c>
    </row>
    <row r="12" spans="1:6" s="14" customFormat="1" ht="36" x14ac:dyDescent="0.25">
      <c r="A12" s="2">
        <v>9</v>
      </c>
      <c r="B12" s="98" t="s">
        <v>221</v>
      </c>
      <c r="C12" s="98" t="s">
        <v>213</v>
      </c>
      <c r="D12" s="78">
        <v>1687</v>
      </c>
      <c r="E12" s="4" t="s">
        <v>10</v>
      </c>
      <c r="F12" s="98" t="s">
        <v>195</v>
      </c>
    </row>
    <row r="13" spans="1:6" s="14" customFormat="1" ht="24" x14ac:dyDescent="0.25">
      <c r="A13" s="2">
        <v>10</v>
      </c>
      <c r="B13" s="98" t="s">
        <v>222</v>
      </c>
      <c r="C13" s="98" t="s">
        <v>213</v>
      </c>
      <c r="D13" s="78">
        <v>1020</v>
      </c>
      <c r="E13" s="4" t="s">
        <v>10</v>
      </c>
      <c r="F13" s="98" t="s">
        <v>195</v>
      </c>
    </row>
    <row r="14" spans="1:6" s="14" customFormat="1" ht="36" x14ac:dyDescent="0.25">
      <c r="A14" s="2">
        <v>11</v>
      </c>
      <c r="B14" s="98" t="s">
        <v>223</v>
      </c>
      <c r="C14" s="98" t="s">
        <v>224</v>
      </c>
      <c r="D14" s="78">
        <v>1369.5016700000001</v>
      </c>
      <c r="E14" s="4" t="s">
        <v>10</v>
      </c>
      <c r="F14" s="98" t="s">
        <v>195</v>
      </c>
    </row>
    <row r="15" spans="1:6" s="14" customFormat="1" ht="24" x14ac:dyDescent="0.25">
      <c r="A15" s="2">
        <v>12</v>
      </c>
      <c r="B15" s="98" t="s">
        <v>225</v>
      </c>
      <c r="C15" s="98" t="s">
        <v>224</v>
      </c>
      <c r="D15" s="78">
        <v>1200</v>
      </c>
      <c r="E15" s="4" t="s">
        <v>10</v>
      </c>
      <c r="F15" s="98" t="s">
        <v>195</v>
      </c>
    </row>
    <row r="16" spans="1:6" s="14" customFormat="1" ht="36" x14ac:dyDescent="0.25">
      <c r="A16" s="2">
        <v>13</v>
      </c>
      <c r="B16" s="98" t="s">
        <v>226</v>
      </c>
      <c r="C16" s="98" t="s">
        <v>224</v>
      </c>
      <c r="D16" s="78">
        <v>7000</v>
      </c>
      <c r="E16" s="4" t="s">
        <v>10</v>
      </c>
      <c r="F16" s="98" t="s">
        <v>195</v>
      </c>
    </row>
    <row r="17" spans="1:6" s="14" customFormat="1" ht="24" x14ac:dyDescent="0.25">
      <c r="A17" s="2">
        <v>14</v>
      </c>
      <c r="B17" s="98" t="s">
        <v>227</v>
      </c>
      <c r="C17" s="98" t="s">
        <v>224</v>
      </c>
      <c r="D17" s="78">
        <v>3000</v>
      </c>
      <c r="E17" s="4" t="s">
        <v>10</v>
      </c>
      <c r="F17" s="98" t="s">
        <v>195</v>
      </c>
    </row>
    <row r="18" spans="1:6" s="14" customFormat="1" ht="24" x14ac:dyDescent="0.25">
      <c r="A18" s="2">
        <v>15</v>
      </c>
      <c r="B18" s="98" t="s">
        <v>228</v>
      </c>
      <c r="C18" s="98" t="s">
        <v>224</v>
      </c>
      <c r="D18" s="78">
        <v>500</v>
      </c>
      <c r="E18" s="4" t="s">
        <v>10</v>
      </c>
      <c r="F18" s="98" t="s">
        <v>195</v>
      </c>
    </row>
    <row r="19" spans="1:6" s="14" customFormat="1" ht="24" x14ac:dyDescent="0.25">
      <c r="A19" s="2">
        <v>16</v>
      </c>
      <c r="B19" s="98" t="s">
        <v>229</v>
      </c>
      <c r="C19" s="98" t="s">
        <v>224</v>
      </c>
      <c r="D19" s="78">
        <v>6000</v>
      </c>
      <c r="E19" s="4" t="s">
        <v>10</v>
      </c>
      <c r="F19" s="98" t="s">
        <v>195</v>
      </c>
    </row>
    <row r="20" spans="1:6" s="14" customFormat="1" ht="24" x14ac:dyDescent="0.25">
      <c r="A20" s="2">
        <v>17</v>
      </c>
      <c r="B20" s="98" t="s">
        <v>230</v>
      </c>
      <c r="C20" s="98" t="s">
        <v>224</v>
      </c>
      <c r="D20" s="78">
        <v>2500</v>
      </c>
      <c r="E20" s="4" t="s">
        <v>10</v>
      </c>
      <c r="F20" s="98" t="s">
        <v>195</v>
      </c>
    </row>
    <row r="21" spans="1:6" s="14" customFormat="1" ht="24" x14ac:dyDescent="0.25">
      <c r="A21" s="2">
        <v>18</v>
      </c>
      <c r="B21" s="98" t="s">
        <v>231</v>
      </c>
      <c r="C21" s="98" t="s">
        <v>224</v>
      </c>
      <c r="D21" s="78">
        <v>1000</v>
      </c>
      <c r="E21" s="4" t="s">
        <v>10</v>
      </c>
      <c r="F21" s="98" t="s">
        <v>195</v>
      </c>
    </row>
    <row r="22" spans="1:6" s="14" customFormat="1" ht="24" x14ac:dyDescent="0.25">
      <c r="A22" s="2">
        <v>19</v>
      </c>
      <c r="B22" s="98" t="s">
        <v>232</v>
      </c>
      <c r="C22" s="98" t="s">
        <v>224</v>
      </c>
      <c r="D22" s="78">
        <v>4000</v>
      </c>
      <c r="E22" s="4" t="s">
        <v>10</v>
      </c>
      <c r="F22" s="98" t="s">
        <v>195</v>
      </c>
    </row>
    <row r="23" spans="1:6" s="14" customFormat="1" x14ac:dyDescent="0.25">
      <c r="A23" s="2">
        <v>20</v>
      </c>
      <c r="B23" s="98" t="s">
        <v>233</v>
      </c>
      <c r="C23" s="98" t="s">
        <v>224</v>
      </c>
      <c r="D23" s="78">
        <v>1200</v>
      </c>
      <c r="E23" s="4" t="s">
        <v>10</v>
      </c>
      <c r="F23" s="98" t="s">
        <v>195</v>
      </c>
    </row>
    <row r="24" spans="1:6" s="14" customFormat="1" x14ac:dyDescent="0.25">
      <c r="A24" s="2">
        <v>21</v>
      </c>
      <c r="B24" s="98" t="s">
        <v>234</v>
      </c>
      <c r="C24" s="98" t="s">
        <v>46</v>
      </c>
      <c r="D24" s="78">
        <v>639</v>
      </c>
      <c r="E24" s="4" t="s">
        <v>10</v>
      </c>
      <c r="F24" s="98" t="s">
        <v>195</v>
      </c>
    </row>
    <row r="25" spans="1:6" s="14" customFormat="1" x14ac:dyDescent="0.25">
      <c r="A25" s="2">
        <v>22</v>
      </c>
      <c r="B25" s="98" t="s">
        <v>235</v>
      </c>
      <c r="C25" s="98" t="s">
        <v>46</v>
      </c>
      <c r="D25" s="78">
        <v>1354</v>
      </c>
      <c r="E25" s="4" t="s">
        <v>10</v>
      </c>
      <c r="F25" s="98" t="s">
        <v>195</v>
      </c>
    </row>
    <row r="26" spans="1:6" s="14" customFormat="1" x14ac:dyDescent="0.25">
      <c r="A26" s="2">
        <v>23</v>
      </c>
      <c r="B26" s="98" t="s">
        <v>236</v>
      </c>
      <c r="C26" s="98" t="s">
        <v>46</v>
      </c>
      <c r="D26" s="78">
        <v>1772</v>
      </c>
      <c r="E26" s="4" t="s">
        <v>10</v>
      </c>
      <c r="F26" s="98" t="s">
        <v>195</v>
      </c>
    </row>
    <row r="27" spans="1:6" s="14" customFormat="1" ht="24" x14ac:dyDescent="0.25">
      <c r="A27" s="2">
        <v>24</v>
      </c>
      <c r="B27" s="98" t="s">
        <v>237</v>
      </c>
      <c r="C27" s="98" t="s">
        <v>46</v>
      </c>
      <c r="D27" s="78">
        <v>600</v>
      </c>
      <c r="E27" s="4" t="s">
        <v>10</v>
      </c>
      <c r="F27" s="98" t="s">
        <v>195</v>
      </c>
    </row>
    <row r="28" spans="1:6" s="14" customFormat="1" x14ac:dyDescent="0.25">
      <c r="A28" s="2">
        <v>25</v>
      </c>
      <c r="B28" s="98" t="s">
        <v>238</v>
      </c>
      <c r="C28" s="98" t="s">
        <v>239</v>
      </c>
      <c r="D28" s="78">
        <v>8906</v>
      </c>
      <c r="E28" s="4" t="s">
        <v>10</v>
      </c>
      <c r="F28" s="98" t="s">
        <v>119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A1:F1"/>
    <mergeCell ref="A2:A3"/>
    <mergeCell ref="B2:B3"/>
    <mergeCell ref="D2:D3"/>
    <mergeCell ref="E2:E3"/>
    <mergeCell ref="F2:F3"/>
  </mergeCells>
  <phoneticPr fontId="20" type="noConversion"/>
  <printOptions horizontalCentered="1"/>
  <pageMargins left="0.23622047244094499" right="0.23622047244094499" top="0.74803149606299202" bottom="0.74803149606299202" header="0.31496062992126" footer="0.31496062992126"/>
  <pageSetup paperSize="9" scale="98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workbookViewId="0">
      <selection activeCell="O11" sqref="O11"/>
    </sheetView>
  </sheetViews>
  <sheetFormatPr defaultColWidth="9" defaultRowHeight="14.4" x14ac:dyDescent="0.25"/>
  <cols>
    <col min="1" max="1" width="4.77734375" customWidth="1"/>
    <col min="2" max="2" width="41.6640625" customWidth="1"/>
    <col min="5" max="5" width="28.44140625" customWidth="1"/>
    <col min="6" max="6" width="12.21875" customWidth="1"/>
  </cols>
  <sheetData>
    <row r="1" spans="1:6" ht="43.8" customHeight="1" x14ac:dyDescent="0.25">
      <c r="A1" s="107" t="s">
        <v>240</v>
      </c>
      <c r="B1" s="108"/>
      <c r="C1" s="108"/>
      <c r="D1" s="108"/>
      <c r="E1" s="108"/>
      <c r="F1" s="108"/>
    </row>
    <row r="2" spans="1:6" s="14" customFormat="1" ht="36" x14ac:dyDescent="0.25">
      <c r="A2" s="3" t="s">
        <v>1</v>
      </c>
      <c r="B2" s="3" t="s">
        <v>2</v>
      </c>
      <c r="C2" s="3" t="s">
        <v>3</v>
      </c>
      <c r="D2" s="3" t="s">
        <v>241</v>
      </c>
      <c r="E2" s="3" t="s">
        <v>5</v>
      </c>
      <c r="F2" s="3" t="s">
        <v>242</v>
      </c>
    </row>
    <row r="3" spans="1:6" s="14" customFormat="1" x14ac:dyDescent="0.25">
      <c r="A3" s="95">
        <v>1</v>
      </c>
      <c r="B3" s="95" t="s">
        <v>1285</v>
      </c>
      <c r="C3" s="95" t="s">
        <v>46</v>
      </c>
      <c r="D3" s="95">
        <v>586</v>
      </c>
      <c r="E3" s="4" t="s">
        <v>10</v>
      </c>
      <c r="F3" s="95" t="s">
        <v>195</v>
      </c>
    </row>
    <row r="4" spans="1:6" s="14" customFormat="1" x14ac:dyDescent="0.25">
      <c r="A4" s="95">
        <v>2</v>
      </c>
      <c r="B4" s="95" t="s">
        <v>1286</v>
      </c>
      <c r="C4" s="95" t="s">
        <v>46</v>
      </c>
      <c r="D4" s="95">
        <v>135</v>
      </c>
      <c r="E4" s="4" t="s">
        <v>10</v>
      </c>
      <c r="F4" s="95" t="s">
        <v>195</v>
      </c>
    </row>
    <row r="5" spans="1:6" s="14" customFormat="1" x14ac:dyDescent="0.25">
      <c r="A5" s="95">
        <v>3</v>
      </c>
      <c r="B5" s="95" t="s">
        <v>243</v>
      </c>
      <c r="C5" s="95" t="s">
        <v>46</v>
      </c>
      <c r="D5" s="95">
        <v>280</v>
      </c>
      <c r="E5" s="4" t="s">
        <v>10</v>
      </c>
      <c r="F5" s="95" t="s">
        <v>195</v>
      </c>
    </row>
    <row r="6" spans="1:6" s="14" customFormat="1" x14ac:dyDescent="0.25">
      <c r="A6" s="95">
        <v>4</v>
      </c>
      <c r="B6" s="95" t="s">
        <v>244</v>
      </c>
      <c r="C6" s="95" t="s">
        <v>46</v>
      </c>
      <c r="D6" s="95">
        <v>110</v>
      </c>
      <c r="E6" s="4" t="s">
        <v>10</v>
      </c>
      <c r="F6" s="95" t="s">
        <v>195</v>
      </c>
    </row>
    <row r="7" spans="1:6" s="14" customFormat="1" ht="24" x14ac:dyDescent="0.25">
      <c r="A7" s="95">
        <v>5</v>
      </c>
      <c r="B7" s="95" t="s">
        <v>245</v>
      </c>
      <c r="C7" s="95" t="s">
        <v>46</v>
      </c>
      <c r="D7" s="95">
        <v>105</v>
      </c>
      <c r="E7" s="4" t="s">
        <v>10</v>
      </c>
      <c r="F7" s="95" t="s">
        <v>195</v>
      </c>
    </row>
    <row r="8" spans="1:6" s="14" customFormat="1" ht="24" x14ac:dyDescent="0.25">
      <c r="A8" s="95">
        <v>6</v>
      </c>
      <c r="B8" s="95" t="s">
        <v>246</v>
      </c>
      <c r="C8" s="95" t="s">
        <v>46</v>
      </c>
      <c r="D8" s="95">
        <v>160</v>
      </c>
      <c r="E8" s="4" t="s">
        <v>10</v>
      </c>
      <c r="F8" s="95" t="s">
        <v>195</v>
      </c>
    </row>
    <row r="9" spans="1:6" s="14" customFormat="1" x14ac:dyDescent="0.25">
      <c r="A9" s="95">
        <v>7</v>
      </c>
      <c r="B9" s="95" t="s">
        <v>247</v>
      </c>
      <c r="C9" s="95" t="s">
        <v>46</v>
      </c>
      <c r="D9" s="95">
        <v>850</v>
      </c>
      <c r="E9" s="4" t="s">
        <v>10</v>
      </c>
      <c r="F9" s="95" t="s">
        <v>195</v>
      </c>
    </row>
    <row r="10" spans="1:6" s="14" customFormat="1" ht="24" x14ac:dyDescent="0.25">
      <c r="A10" s="95">
        <v>8</v>
      </c>
      <c r="B10" s="95" t="s">
        <v>248</v>
      </c>
      <c r="C10" s="95" t="s">
        <v>46</v>
      </c>
      <c r="D10" s="95">
        <v>530</v>
      </c>
      <c r="E10" s="4" t="s">
        <v>10</v>
      </c>
      <c r="F10" s="95" t="s">
        <v>195</v>
      </c>
    </row>
    <row r="11" spans="1:6" s="14" customFormat="1" ht="36" x14ac:dyDescent="0.25">
      <c r="A11" s="95">
        <v>9</v>
      </c>
      <c r="B11" s="95" t="s">
        <v>1287</v>
      </c>
      <c r="C11" s="95" t="s">
        <v>46</v>
      </c>
      <c r="D11" s="95">
        <v>307</v>
      </c>
      <c r="E11" s="4" t="s">
        <v>10</v>
      </c>
      <c r="F11" s="95" t="s">
        <v>195</v>
      </c>
    </row>
    <row r="12" spans="1:6" s="14" customFormat="1" ht="24" x14ac:dyDescent="0.25">
      <c r="A12" s="95">
        <v>10</v>
      </c>
      <c r="B12" s="95" t="s">
        <v>249</v>
      </c>
      <c r="C12" s="95" t="s">
        <v>46</v>
      </c>
      <c r="D12" s="95">
        <v>180</v>
      </c>
      <c r="E12" s="4" t="s">
        <v>10</v>
      </c>
      <c r="F12" s="95" t="s">
        <v>195</v>
      </c>
    </row>
    <row r="13" spans="1:6" s="14" customFormat="1" ht="24" x14ac:dyDescent="0.25">
      <c r="A13" s="95">
        <v>11</v>
      </c>
      <c r="B13" s="95" t="s">
        <v>250</v>
      </c>
      <c r="C13" s="95" t="s">
        <v>46</v>
      </c>
      <c r="D13" s="95">
        <v>330</v>
      </c>
      <c r="E13" s="4" t="s">
        <v>10</v>
      </c>
      <c r="F13" s="95" t="s">
        <v>195</v>
      </c>
    </row>
    <row r="14" spans="1:6" s="14" customFormat="1" x14ac:dyDescent="0.25">
      <c r="A14" s="95">
        <v>12</v>
      </c>
      <c r="B14" s="95" t="s">
        <v>1288</v>
      </c>
      <c r="C14" s="95" t="s">
        <v>239</v>
      </c>
      <c r="D14" s="95">
        <v>8000</v>
      </c>
      <c r="E14" s="4" t="s">
        <v>10</v>
      </c>
      <c r="F14" s="95" t="s">
        <v>119</v>
      </c>
    </row>
    <row r="15" spans="1:6" s="14" customFormat="1" ht="24" x14ac:dyDescent="0.25">
      <c r="A15" s="95">
        <v>13</v>
      </c>
      <c r="B15" s="95" t="s">
        <v>251</v>
      </c>
      <c r="C15" s="95" t="s">
        <v>46</v>
      </c>
      <c r="D15" s="95">
        <v>240</v>
      </c>
      <c r="E15" s="4" t="s">
        <v>10</v>
      </c>
      <c r="F15" s="95" t="s">
        <v>195</v>
      </c>
    </row>
    <row r="16" spans="1:6" s="14" customFormat="1" x14ac:dyDescent="0.25">
      <c r="A16" s="95">
        <v>14</v>
      </c>
      <c r="B16" s="95" t="s">
        <v>252</v>
      </c>
      <c r="C16" s="95" t="s">
        <v>224</v>
      </c>
      <c r="D16" s="95">
        <v>5000</v>
      </c>
      <c r="E16" s="4" t="s">
        <v>10</v>
      </c>
      <c r="F16" s="95" t="s">
        <v>195</v>
      </c>
    </row>
    <row r="17" spans="1:6" s="14" customFormat="1" x14ac:dyDescent="0.25">
      <c r="A17" s="95">
        <v>15</v>
      </c>
      <c r="B17" s="95" t="s">
        <v>253</v>
      </c>
      <c r="C17" s="95" t="s">
        <v>224</v>
      </c>
      <c r="D17" s="95">
        <v>450</v>
      </c>
      <c r="E17" s="4" t="s">
        <v>10</v>
      </c>
      <c r="F17" s="95" t="s">
        <v>195</v>
      </c>
    </row>
    <row r="18" spans="1:6" s="14" customFormat="1" x14ac:dyDescent="0.25">
      <c r="A18" s="95">
        <v>16</v>
      </c>
      <c r="B18" s="95" t="s">
        <v>1289</v>
      </c>
      <c r="C18" s="95" t="s">
        <v>46</v>
      </c>
      <c r="D18" s="95">
        <v>400</v>
      </c>
      <c r="E18" s="4" t="s">
        <v>10</v>
      </c>
      <c r="F18" s="95" t="s">
        <v>195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F1"/>
  </mergeCells>
  <phoneticPr fontId="20" type="noConversion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13"/>
  <sheetViews>
    <sheetView workbookViewId="0">
      <selection activeCell="B3" sqref="B3:F5"/>
    </sheetView>
  </sheetViews>
  <sheetFormatPr defaultColWidth="9" defaultRowHeight="14.4" x14ac:dyDescent="0.25"/>
  <cols>
    <col min="1" max="1" width="5.109375" style="73" customWidth="1"/>
    <col min="2" max="2" width="43.21875" style="73" customWidth="1"/>
    <col min="3" max="3" width="9.77734375" style="73" customWidth="1"/>
    <col min="4" max="4" width="11.88671875" style="73" customWidth="1"/>
    <col min="5" max="5" width="28.88671875" customWidth="1"/>
    <col min="6" max="6" width="12.6640625" customWidth="1"/>
  </cols>
  <sheetData>
    <row r="1" spans="1:6" ht="43.2" customHeight="1" x14ac:dyDescent="0.25">
      <c r="A1" s="109" t="s">
        <v>254</v>
      </c>
      <c r="B1" s="110"/>
      <c r="C1" s="110"/>
      <c r="D1" s="110"/>
      <c r="E1" s="110"/>
      <c r="F1" s="110"/>
    </row>
    <row r="2" spans="1:6" s="14" customFormat="1" ht="36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211</v>
      </c>
    </row>
    <row r="3" spans="1:6" s="14" customFormat="1" ht="21.9" customHeight="1" x14ac:dyDescent="0.25">
      <c r="A3" s="3">
        <v>1</v>
      </c>
      <c r="B3" s="67" t="s">
        <v>255</v>
      </c>
      <c r="C3" s="67" t="s">
        <v>239</v>
      </c>
      <c r="D3" s="8">
        <v>13758</v>
      </c>
      <c r="E3" s="17" t="s">
        <v>10</v>
      </c>
      <c r="F3" s="22" t="s">
        <v>119</v>
      </c>
    </row>
    <row r="4" spans="1:6" s="14" customFormat="1" ht="21.9" customHeight="1" x14ac:dyDescent="0.25">
      <c r="A4" s="3">
        <v>2</v>
      </c>
      <c r="B4" s="68" t="s">
        <v>256</v>
      </c>
      <c r="C4" s="68" t="s">
        <v>239</v>
      </c>
      <c r="D4" s="74">
        <v>4122</v>
      </c>
      <c r="E4" s="19" t="s">
        <v>10</v>
      </c>
      <c r="F4" s="18" t="s">
        <v>119</v>
      </c>
    </row>
    <row r="5" spans="1:6" s="14" customFormat="1" ht="21.9" customHeight="1" x14ac:dyDescent="0.25">
      <c r="A5" s="3">
        <v>3</v>
      </c>
      <c r="B5" s="68" t="s">
        <v>257</v>
      </c>
      <c r="C5" s="75" t="s">
        <v>224</v>
      </c>
      <c r="D5" s="74">
        <v>2254</v>
      </c>
      <c r="E5" s="19" t="s">
        <v>10</v>
      </c>
      <c r="F5" s="18" t="s">
        <v>195</v>
      </c>
    </row>
    <row r="6" spans="1:6" s="14" customFormat="1" ht="21.9" customHeight="1" x14ac:dyDescent="0.25">
      <c r="A6" s="3">
        <v>4</v>
      </c>
      <c r="B6" s="68" t="s">
        <v>258</v>
      </c>
      <c r="C6" s="75" t="s">
        <v>224</v>
      </c>
      <c r="D6" s="76">
        <v>2256</v>
      </c>
      <c r="E6" s="19" t="s">
        <v>10</v>
      </c>
      <c r="F6" s="18" t="s">
        <v>195</v>
      </c>
    </row>
    <row r="7" spans="1:6" s="14" customFormat="1" ht="21.9" customHeight="1" x14ac:dyDescent="0.25">
      <c r="A7" s="3">
        <v>5</v>
      </c>
      <c r="B7" s="68" t="s">
        <v>259</v>
      </c>
      <c r="C7" s="75" t="s">
        <v>224</v>
      </c>
      <c r="D7" s="76">
        <v>1210</v>
      </c>
      <c r="E7" s="19" t="s">
        <v>10</v>
      </c>
      <c r="F7" s="18" t="s">
        <v>195</v>
      </c>
    </row>
    <row r="8" spans="1:6" s="14" customFormat="1" ht="21.9" customHeight="1" x14ac:dyDescent="0.25">
      <c r="A8" s="3">
        <v>6</v>
      </c>
      <c r="B8" s="68" t="s">
        <v>260</v>
      </c>
      <c r="C8" s="75" t="s">
        <v>224</v>
      </c>
      <c r="D8" s="76">
        <v>456</v>
      </c>
      <c r="E8" s="19" t="s">
        <v>10</v>
      </c>
      <c r="F8" s="18" t="s">
        <v>195</v>
      </c>
    </row>
    <row r="9" spans="1:6" s="14" customFormat="1" ht="21.9" customHeight="1" x14ac:dyDescent="0.25">
      <c r="A9" s="3">
        <v>7</v>
      </c>
      <c r="B9" s="68" t="s">
        <v>261</v>
      </c>
      <c r="C9" s="75" t="s">
        <v>224</v>
      </c>
      <c r="D9" s="76">
        <v>7108</v>
      </c>
      <c r="E9" s="19" t="s">
        <v>10</v>
      </c>
      <c r="F9" s="18" t="s">
        <v>195</v>
      </c>
    </row>
    <row r="10" spans="1:6" s="14" customFormat="1" ht="21.9" customHeight="1" x14ac:dyDescent="0.25">
      <c r="A10" s="3">
        <v>8</v>
      </c>
      <c r="B10" s="68" t="s">
        <v>262</v>
      </c>
      <c r="C10" s="75" t="s">
        <v>224</v>
      </c>
      <c r="D10" s="76">
        <v>2123</v>
      </c>
      <c r="E10" s="19" t="s">
        <v>10</v>
      </c>
      <c r="F10" s="18" t="s">
        <v>195</v>
      </c>
    </row>
    <row r="11" spans="1:6" s="14" customFormat="1" ht="21.9" customHeight="1" x14ac:dyDescent="0.25">
      <c r="A11" s="3">
        <v>9</v>
      </c>
      <c r="B11" s="77" t="s">
        <v>263</v>
      </c>
      <c r="C11" s="75" t="s">
        <v>224</v>
      </c>
      <c r="D11" s="76">
        <v>1176</v>
      </c>
      <c r="E11" s="19" t="s">
        <v>10</v>
      </c>
      <c r="F11" s="18" t="s">
        <v>195</v>
      </c>
    </row>
    <row r="12" spans="1:6" s="14" customFormat="1" ht="21.9" customHeight="1" x14ac:dyDescent="0.25">
      <c r="A12" s="3">
        <v>10</v>
      </c>
      <c r="B12" s="68" t="s">
        <v>264</v>
      </c>
      <c r="C12" s="75" t="s">
        <v>224</v>
      </c>
      <c r="D12" s="76">
        <v>1533</v>
      </c>
      <c r="E12" s="19" t="s">
        <v>10</v>
      </c>
      <c r="F12" s="18" t="s">
        <v>195</v>
      </c>
    </row>
    <row r="13" spans="1:6" s="14" customFormat="1" ht="21.9" customHeight="1" x14ac:dyDescent="0.25">
      <c r="A13" s="3">
        <v>11</v>
      </c>
      <c r="B13" s="77" t="s">
        <v>265</v>
      </c>
      <c r="C13" s="75" t="s">
        <v>224</v>
      </c>
      <c r="D13" s="76">
        <v>1722</v>
      </c>
      <c r="E13" s="19" t="s">
        <v>10</v>
      </c>
      <c r="F13" s="18" t="s">
        <v>195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F1"/>
  </mergeCells>
  <phoneticPr fontId="20" type="noConversion"/>
  <printOptions horizontalCentered="1"/>
  <pageMargins left="0.23622047244094499" right="0.23622047244094499" top="0.74803149606299202" bottom="0.74803149606299202" header="0.31496062992126" footer="0.31496062992126"/>
  <pageSetup paperSize="9" scale="9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"/>
  <sheetViews>
    <sheetView workbookViewId="0">
      <selection activeCell="D4" sqref="D4:D21"/>
    </sheetView>
  </sheetViews>
  <sheetFormatPr defaultColWidth="9" defaultRowHeight="18.75" customHeight="1" x14ac:dyDescent="0.25"/>
  <cols>
    <col min="1" max="1" width="5.77734375" style="69" customWidth="1"/>
    <col min="2" max="2" width="30.88671875" style="69" customWidth="1"/>
    <col min="3" max="3" width="14.33203125" style="69" customWidth="1"/>
    <col min="4" max="4" width="13" style="69" customWidth="1"/>
    <col min="5" max="5" width="29.21875" style="69" customWidth="1"/>
    <col min="6" max="6" width="15.6640625" style="69" customWidth="1"/>
    <col min="7" max="247" width="9" style="69"/>
    <col min="248" max="248" width="5.77734375" style="69" customWidth="1"/>
    <col min="249" max="249" width="38.33203125" style="69" customWidth="1"/>
    <col min="250" max="250" width="9.77734375" style="69" customWidth="1"/>
    <col min="251" max="251" width="9" style="69"/>
    <col min="252" max="252" width="29.6640625" style="69" customWidth="1"/>
    <col min="253" max="253" width="15.6640625" style="69" customWidth="1"/>
    <col min="254" max="503" width="9" style="69"/>
    <col min="504" max="504" width="5.77734375" style="69" customWidth="1"/>
    <col min="505" max="505" width="38.33203125" style="69" customWidth="1"/>
    <col min="506" max="506" width="9.77734375" style="69" customWidth="1"/>
    <col min="507" max="507" width="9" style="69"/>
    <col min="508" max="508" width="29.6640625" style="69" customWidth="1"/>
    <col min="509" max="509" width="15.6640625" style="69" customWidth="1"/>
    <col min="510" max="759" width="9" style="69"/>
    <col min="760" max="760" width="5.77734375" style="69" customWidth="1"/>
    <col min="761" max="761" width="38.33203125" style="69" customWidth="1"/>
    <col min="762" max="762" width="9.77734375" style="69" customWidth="1"/>
    <col min="763" max="763" width="9" style="69"/>
    <col min="764" max="764" width="29.6640625" style="69" customWidth="1"/>
    <col min="765" max="765" width="15.6640625" style="69" customWidth="1"/>
    <col min="766" max="1015" width="9" style="69"/>
    <col min="1016" max="1016" width="5.77734375" style="69" customWidth="1"/>
    <col min="1017" max="1017" width="38.33203125" style="69" customWidth="1"/>
    <col min="1018" max="1018" width="9.77734375" style="69" customWidth="1"/>
    <col min="1019" max="1019" width="9" style="69"/>
    <col min="1020" max="1020" width="29.6640625" style="69" customWidth="1"/>
    <col min="1021" max="1021" width="15.6640625" style="69" customWidth="1"/>
    <col min="1022" max="1271" width="9" style="69"/>
    <col min="1272" max="1272" width="5.77734375" style="69" customWidth="1"/>
    <col min="1273" max="1273" width="38.33203125" style="69" customWidth="1"/>
    <col min="1274" max="1274" width="9.77734375" style="69" customWidth="1"/>
    <col min="1275" max="1275" width="9" style="69"/>
    <col min="1276" max="1276" width="29.6640625" style="69" customWidth="1"/>
    <col min="1277" max="1277" width="15.6640625" style="69" customWidth="1"/>
    <col min="1278" max="1527" width="9" style="69"/>
    <col min="1528" max="1528" width="5.77734375" style="69" customWidth="1"/>
    <col min="1529" max="1529" width="38.33203125" style="69" customWidth="1"/>
    <col min="1530" max="1530" width="9.77734375" style="69" customWidth="1"/>
    <col min="1531" max="1531" width="9" style="69"/>
    <col min="1532" max="1532" width="29.6640625" style="69" customWidth="1"/>
    <col min="1533" max="1533" width="15.6640625" style="69" customWidth="1"/>
    <col min="1534" max="1783" width="9" style="69"/>
    <col min="1784" max="1784" width="5.77734375" style="69" customWidth="1"/>
    <col min="1785" max="1785" width="38.33203125" style="69" customWidth="1"/>
    <col min="1786" max="1786" width="9.77734375" style="69" customWidth="1"/>
    <col min="1787" max="1787" width="9" style="69"/>
    <col min="1788" max="1788" width="29.6640625" style="69" customWidth="1"/>
    <col min="1789" max="1789" width="15.6640625" style="69" customWidth="1"/>
    <col min="1790" max="2039" width="9" style="69"/>
    <col min="2040" max="2040" width="5.77734375" style="69" customWidth="1"/>
    <col min="2041" max="2041" width="38.33203125" style="69" customWidth="1"/>
    <col min="2042" max="2042" width="9.77734375" style="69" customWidth="1"/>
    <col min="2043" max="2043" width="9" style="69"/>
    <col min="2044" max="2044" width="29.6640625" style="69" customWidth="1"/>
    <col min="2045" max="2045" width="15.6640625" style="69" customWidth="1"/>
    <col min="2046" max="2295" width="9" style="69"/>
    <col min="2296" max="2296" width="5.77734375" style="69" customWidth="1"/>
    <col min="2297" max="2297" width="38.33203125" style="69" customWidth="1"/>
    <col min="2298" max="2298" width="9.77734375" style="69" customWidth="1"/>
    <col min="2299" max="2299" width="9" style="69"/>
    <col min="2300" max="2300" width="29.6640625" style="69" customWidth="1"/>
    <col min="2301" max="2301" width="15.6640625" style="69" customWidth="1"/>
    <col min="2302" max="2551" width="9" style="69"/>
    <col min="2552" max="2552" width="5.77734375" style="69" customWidth="1"/>
    <col min="2553" max="2553" width="38.33203125" style="69" customWidth="1"/>
    <col min="2554" max="2554" width="9.77734375" style="69" customWidth="1"/>
    <col min="2555" max="2555" width="9" style="69"/>
    <col min="2556" max="2556" width="29.6640625" style="69" customWidth="1"/>
    <col min="2557" max="2557" width="15.6640625" style="69" customWidth="1"/>
    <col min="2558" max="2807" width="9" style="69"/>
    <col min="2808" max="2808" width="5.77734375" style="69" customWidth="1"/>
    <col min="2809" max="2809" width="38.33203125" style="69" customWidth="1"/>
    <col min="2810" max="2810" width="9.77734375" style="69" customWidth="1"/>
    <col min="2811" max="2811" width="9" style="69"/>
    <col min="2812" max="2812" width="29.6640625" style="69" customWidth="1"/>
    <col min="2813" max="2813" width="15.6640625" style="69" customWidth="1"/>
    <col min="2814" max="3063" width="9" style="69"/>
    <col min="3064" max="3064" width="5.77734375" style="69" customWidth="1"/>
    <col min="3065" max="3065" width="38.33203125" style="69" customWidth="1"/>
    <col min="3066" max="3066" width="9.77734375" style="69" customWidth="1"/>
    <col min="3067" max="3067" width="9" style="69"/>
    <col min="3068" max="3068" width="29.6640625" style="69" customWidth="1"/>
    <col min="3069" max="3069" width="15.6640625" style="69" customWidth="1"/>
    <col min="3070" max="3319" width="9" style="69"/>
    <col min="3320" max="3320" width="5.77734375" style="69" customWidth="1"/>
    <col min="3321" max="3321" width="38.33203125" style="69" customWidth="1"/>
    <col min="3322" max="3322" width="9.77734375" style="69" customWidth="1"/>
    <col min="3323" max="3323" width="9" style="69"/>
    <col min="3324" max="3324" width="29.6640625" style="69" customWidth="1"/>
    <col min="3325" max="3325" width="15.6640625" style="69" customWidth="1"/>
    <col min="3326" max="3575" width="9" style="69"/>
    <col min="3576" max="3576" width="5.77734375" style="69" customWidth="1"/>
    <col min="3577" max="3577" width="38.33203125" style="69" customWidth="1"/>
    <col min="3578" max="3578" width="9.77734375" style="69" customWidth="1"/>
    <col min="3579" max="3579" width="9" style="69"/>
    <col min="3580" max="3580" width="29.6640625" style="69" customWidth="1"/>
    <col min="3581" max="3581" width="15.6640625" style="69" customWidth="1"/>
    <col min="3582" max="3831" width="9" style="69"/>
    <col min="3832" max="3832" width="5.77734375" style="69" customWidth="1"/>
    <col min="3833" max="3833" width="38.33203125" style="69" customWidth="1"/>
    <col min="3834" max="3834" width="9.77734375" style="69" customWidth="1"/>
    <col min="3835" max="3835" width="9" style="69"/>
    <col min="3836" max="3836" width="29.6640625" style="69" customWidth="1"/>
    <col min="3837" max="3837" width="15.6640625" style="69" customWidth="1"/>
    <col min="3838" max="4087" width="9" style="69"/>
    <col min="4088" max="4088" width="5.77734375" style="69" customWidth="1"/>
    <col min="4089" max="4089" width="38.33203125" style="69" customWidth="1"/>
    <col min="4090" max="4090" width="9.77734375" style="69" customWidth="1"/>
    <col min="4091" max="4091" width="9" style="69"/>
    <col min="4092" max="4092" width="29.6640625" style="69" customWidth="1"/>
    <col min="4093" max="4093" width="15.6640625" style="69" customWidth="1"/>
    <col min="4094" max="4343" width="9" style="69"/>
    <col min="4344" max="4344" width="5.77734375" style="69" customWidth="1"/>
    <col min="4345" max="4345" width="38.33203125" style="69" customWidth="1"/>
    <col min="4346" max="4346" width="9.77734375" style="69" customWidth="1"/>
    <col min="4347" max="4347" width="9" style="69"/>
    <col min="4348" max="4348" width="29.6640625" style="69" customWidth="1"/>
    <col min="4349" max="4349" width="15.6640625" style="69" customWidth="1"/>
    <col min="4350" max="4599" width="9" style="69"/>
    <col min="4600" max="4600" width="5.77734375" style="69" customWidth="1"/>
    <col min="4601" max="4601" width="38.33203125" style="69" customWidth="1"/>
    <col min="4602" max="4602" width="9.77734375" style="69" customWidth="1"/>
    <col min="4603" max="4603" width="9" style="69"/>
    <col min="4604" max="4604" width="29.6640625" style="69" customWidth="1"/>
    <col min="4605" max="4605" width="15.6640625" style="69" customWidth="1"/>
    <col min="4606" max="4855" width="9" style="69"/>
    <col min="4856" max="4856" width="5.77734375" style="69" customWidth="1"/>
    <col min="4857" max="4857" width="38.33203125" style="69" customWidth="1"/>
    <col min="4858" max="4858" width="9.77734375" style="69" customWidth="1"/>
    <col min="4859" max="4859" width="9" style="69"/>
    <col min="4860" max="4860" width="29.6640625" style="69" customWidth="1"/>
    <col min="4861" max="4861" width="15.6640625" style="69" customWidth="1"/>
    <col min="4862" max="5111" width="9" style="69"/>
    <col min="5112" max="5112" width="5.77734375" style="69" customWidth="1"/>
    <col min="5113" max="5113" width="38.33203125" style="69" customWidth="1"/>
    <col min="5114" max="5114" width="9.77734375" style="69" customWidth="1"/>
    <col min="5115" max="5115" width="9" style="69"/>
    <col min="5116" max="5116" width="29.6640625" style="69" customWidth="1"/>
    <col min="5117" max="5117" width="15.6640625" style="69" customWidth="1"/>
    <col min="5118" max="5367" width="9" style="69"/>
    <col min="5368" max="5368" width="5.77734375" style="69" customWidth="1"/>
    <col min="5369" max="5369" width="38.33203125" style="69" customWidth="1"/>
    <col min="5370" max="5370" width="9.77734375" style="69" customWidth="1"/>
    <col min="5371" max="5371" width="9" style="69"/>
    <col min="5372" max="5372" width="29.6640625" style="69" customWidth="1"/>
    <col min="5373" max="5373" width="15.6640625" style="69" customWidth="1"/>
    <col min="5374" max="5623" width="9" style="69"/>
    <col min="5624" max="5624" width="5.77734375" style="69" customWidth="1"/>
    <col min="5625" max="5625" width="38.33203125" style="69" customWidth="1"/>
    <col min="5626" max="5626" width="9.77734375" style="69" customWidth="1"/>
    <col min="5627" max="5627" width="9" style="69"/>
    <col min="5628" max="5628" width="29.6640625" style="69" customWidth="1"/>
    <col min="5629" max="5629" width="15.6640625" style="69" customWidth="1"/>
    <col min="5630" max="5879" width="9" style="69"/>
    <col min="5880" max="5880" width="5.77734375" style="69" customWidth="1"/>
    <col min="5881" max="5881" width="38.33203125" style="69" customWidth="1"/>
    <col min="5882" max="5882" width="9.77734375" style="69" customWidth="1"/>
    <col min="5883" max="5883" width="9" style="69"/>
    <col min="5884" max="5884" width="29.6640625" style="69" customWidth="1"/>
    <col min="5885" max="5885" width="15.6640625" style="69" customWidth="1"/>
    <col min="5886" max="6135" width="9" style="69"/>
    <col min="6136" max="6136" width="5.77734375" style="69" customWidth="1"/>
    <col min="6137" max="6137" width="38.33203125" style="69" customWidth="1"/>
    <col min="6138" max="6138" width="9.77734375" style="69" customWidth="1"/>
    <col min="6139" max="6139" width="9" style="69"/>
    <col min="6140" max="6140" width="29.6640625" style="69" customWidth="1"/>
    <col min="6141" max="6141" width="15.6640625" style="69" customWidth="1"/>
    <col min="6142" max="6391" width="9" style="69"/>
    <col min="6392" max="6392" width="5.77734375" style="69" customWidth="1"/>
    <col min="6393" max="6393" width="38.33203125" style="69" customWidth="1"/>
    <col min="6394" max="6394" width="9.77734375" style="69" customWidth="1"/>
    <col min="6395" max="6395" width="9" style="69"/>
    <col min="6396" max="6396" width="29.6640625" style="69" customWidth="1"/>
    <col min="6397" max="6397" width="15.6640625" style="69" customWidth="1"/>
    <col min="6398" max="6647" width="9" style="69"/>
    <col min="6648" max="6648" width="5.77734375" style="69" customWidth="1"/>
    <col min="6649" max="6649" width="38.33203125" style="69" customWidth="1"/>
    <col min="6650" max="6650" width="9.77734375" style="69" customWidth="1"/>
    <col min="6651" max="6651" width="9" style="69"/>
    <col min="6652" max="6652" width="29.6640625" style="69" customWidth="1"/>
    <col min="6653" max="6653" width="15.6640625" style="69" customWidth="1"/>
    <col min="6654" max="6903" width="9" style="69"/>
    <col min="6904" max="6904" width="5.77734375" style="69" customWidth="1"/>
    <col min="6905" max="6905" width="38.33203125" style="69" customWidth="1"/>
    <col min="6906" max="6906" width="9.77734375" style="69" customWidth="1"/>
    <col min="6907" max="6907" width="9" style="69"/>
    <col min="6908" max="6908" width="29.6640625" style="69" customWidth="1"/>
    <col min="6909" max="6909" width="15.6640625" style="69" customWidth="1"/>
    <col min="6910" max="7159" width="9" style="69"/>
    <col min="7160" max="7160" width="5.77734375" style="69" customWidth="1"/>
    <col min="7161" max="7161" width="38.33203125" style="69" customWidth="1"/>
    <col min="7162" max="7162" width="9.77734375" style="69" customWidth="1"/>
    <col min="7163" max="7163" width="9" style="69"/>
    <col min="7164" max="7164" width="29.6640625" style="69" customWidth="1"/>
    <col min="7165" max="7165" width="15.6640625" style="69" customWidth="1"/>
    <col min="7166" max="7415" width="9" style="69"/>
    <col min="7416" max="7416" width="5.77734375" style="69" customWidth="1"/>
    <col min="7417" max="7417" width="38.33203125" style="69" customWidth="1"/>
    <col min="7418" max="7418" width="9.77734375" style="69" customWidth="1"/>
    <col min="7419" max="7419" width="9" style="69"/>
    <col min="7420" max="7420" width="29.6640625" style="69" customWidth="1"/>
    <col min="7421" max="7421" width="15.6640625" style="69" customWidth="1"/>
    <col min="7422" max="7671" width="9" style="69"/>
    <col min="7672" max="7672" width="5.77734375" style="69" customWidth="1"/>
    <col min="7673" max="7673" width="38.33203125" style="69" customWidth="1"/>
    <col min="7674" max="7674" width="9.77734375" style="69" customWidth="1"/>
    <col min="7675" max="7675" width="9" style="69"/>
    <col min="7676" max="7676" width="29.6640625" style="69" customWidth="1"/>
    <col min="7677" max="7677" width="15.6640625" style="69" customWidth="1"/>
    <col min="7678" max="7927" width="9" style="69"/>
    <col min="7928" max="7928" width="5.77734375" style="69" customWidth="1"/>
    <col min="7929" max="7929" width="38.33203125" style="69" customWidth="1"/>
    <col min="7930" max="7930" width="9.77734375" style="69" customWidth="1"/>
    <col min="7931" max="7931" width="9" style="69"/>
    <col min="7932" max="7932" width="29.6640625" style="69" customWidth="1"/>
    <col min="7933" max="7933" width="15.6640625" style="69" customWidth="1"/>
    <col min="7934" max="8183" width="9" style="69"/>
    <col min="8184" max="8184" width="5.77734375" style="69" customWidth="1"/>
    <col min="8185" max="8185" width="38.33203125" style="69" customWidth="1"/>
    <col min="8186" max="8186" width="9.77734375" style="69" customWidth="1"/>
    <col min="8187" max="8187" width="9" style="69"/>
    <col min="8188" max="8188" width="29.6640625" style="69" customWidth="1"/>
    <col min="8189" max="8189" width="15.6640625" style="69" customWidth="1"/>
    <col min="8190" max="8439" width="9" style="69"/>
    <col min="8440" max="8440" width="5.77734375" style="69" customWidth="1"/>
    <col min="8441" max="8441" width="38.33203125" style="69" customWidth="1"/>
    <col min="8442" max="8442" width="9.77734375" style="69" customWidth="1"/>
    <col min="8443" max="8443" width="9" style="69"/>
    <col min="8444" max="8444" width="29.6640625" style="69" customWidth="1"/>
    <col min="8445" max="8445" width="15.6640625" style="69" customWidth="1"/>
    <col min="8446" max="8695" width="9" style="69"/>
    <col min="8696" max="8696" width="5.77734375" style="69" customWidth="1"/>
    <col min="8697" max="8697" width="38.33203125" style="69" customWidth="1"/>
    <col min="8698" max="8698" width="9.77734375" style="69" customWidth="1"/>
    <col min="8699" max="8699" width="9" style="69"/>
    <col min="8700" max="8700" width="29.6640625" style="69" customWidth="1"/>
    <col min="8701" max="8701" width="15.6640625" style="69" customWidth="1"/>
    <col min="8702" max="8951" width="9" style="69"/>
    <col min="8952" max="8952" width="5.77734375" style="69" customWidth="1"/>
    <col min="8953" max="8953" width="38.33203125" style="69" customWidth="1"/>
    <col min="8954" max="8954" width="9.77734375" style="69" customWidth="1"/>
    <col min="8955" max="8955" width="9" style="69"/>
    <col min="8956" max="8956" width="29.6640625" style="69" customWidth="1"/>
    <col min="8957" max="8957" width="15.6640625" style="69" customWidth="1"/>
    <col min="8958" max="9207" width="9" style="69"/>
    <col min="9208" max="9208" width="5.77734375" style="69" customWidth="1"/>
    <col min="9209" max="9209" width="38.33203125" style="69" customWidth="1"/>
    <col min="9210" max="9210" width="9.77734375" style="69" customWidth="1"/>
    <col min="9211" max="9211" width="9" style="69"/>
    <col min="9212" max="9212" width="29.6640625" style="69" customWidth="1"/>
    <col min="9213" max="9213" width="15.6640625" style="69" customWidth="1"/>
    <col min="9214" max="9463" width="9" style="69"/>
    <col min="9464" max="9464" width="5.77734375" style="69" customWidth="1"/>
    <col min="9465" max="9465" width="38.33203125" style="69" customWidth="1"/>
    <col min="9466" max="9466" width="9.77734375" style="69" customWidth="1"/>
    <col min="9467" max="9467" width="9" style="69"/>
    <col min="9468" max="9468" width="29.6640625" style="69" customWidth="1"/>
    <col min="9469" max="9469" width="15.6640625" style="69" customWidth="1"/>
    <col min="9470" max="9719" width="9" style="69"/>
    <col min="9720" max="9720" width="5.77734375" style="69" customWidth="1"/>
    <col min="9721" max="9721" width="38.33203125" style="69" customWidth="1"/>
    <col min="9722" max="9722" width="9.77734375" style="69" customWidth="1"/>
    <col min="9723" max="9723" width="9" style="69"/>
    <col min="9724" max="9724" width="29.6640625" style="69" customWidth="1"/>
    <col min="9725" max="9725" width="15.6640625" style="69" customWidth="1"/>
    <col min="9726" max="9975" width="9" style="69"/>
    <col min="9976" max="9976" width="5.77734375" style="69" customWidth="1"/>
    <col min="9977" max="9977" width="38.33203125" style="69" customWidth="1"/>
    <col min="9978" max="9978" width="9.77734375" style="69" customWidth="1"/>
    <col min="9979" max="9979" width="9" style="69"/>
    <col min="9980" max="9980" width="29.6640625" style="69" customWidth="1"/>
    <col min="9981" max="9981" width="15.6640625" style="69" customWidth="1"/>
    <col min="9982" max="10231" width="9" style="69"/>
    <col min="10232" max="10232" width="5.77734375" style="69" customWidth="1"/>
    <col min="10233" max="10233" width="38.33203125" style="69" customWidth="1"/>
    <col min="10234" max="10234" width="9.77734375" style="69" customWidth="1"/>
    <col min="10235" max="10235" width="9" style="69"/>
    <col min="10236" max="10236" width="29.6640625" style="69" customWidth="1"/>
    <col min="10237" max="10237" width="15.6640625" style="69" customWidth="1"/>
    <col min="10238" max="10487" width="9" style="69"/>
    <col min="10488" max="10488" width="5.77734375" style="69" customWidth="1"/>
    <col min="10489" max="10489" width="38.33203125" style="69" customWidth="1"/>
    <col min="10490" max="10490" width="9.77734375" style="69" customWidth="1"/>
    <col min="10491" max="10491" width="9" style="69"/>
    <col min="10492" max="10492" width="29.6640625" style="69" customWidth="1"/>
    <col min="10493" max="10493" width="15.6640625" style="69" customWidth="1"/>
    <col min="10494" max="10743" width="9" style="69"/>
    <col min="10744" max="10744" width="5.77734375" style="69" customWidth="1"/>
    <col min="10745" max="10745" width="38.33203125" style="69" customWidth="1"/>
    <col min="10746" max="10746" width="9.77734375" style="69" customWidth="1"/>
    <col min="10747" max="10747" width="9" style="69"/>
    <col min="10748" max="10748" width="29.6640625" style="69" customWidth="1"/>
    <col min="10749" max="10749" width="15.6640625" style="69" customWidth="1"/>
    <col min="10750" max="10999" width="9" style="69"/>
    <col min="11000" max="11000" width="5.77734375" style="69" customWidth="1"/>
    <col min="11001" max="11001" width="38.33203125" style="69" customWidth="1"/>
    <col min="11002" max="11002" width="9.77734375" style="69" customWidth="1"/>
    <col min="11003" max="11003" width="9" style="69"/>
    <col min="11004" max="11004" width="29.6640625" style="69" customWidth="1"/>
    <col min="11005" max="11005" width="15.6640625" style="69" customWidth="1"/>
    <col min="11006" max="11255" width="9" style="69"/>
    <col min="11256" max="11256" width="5.77734375" style="69" customWidth="1"/>
    <col min="11257" max="11257" width="38.33203125" style="69" customWidth="1"/>
    <col min="11258" max="11258" width="9.77734375" style="69" customWidth="1"/>
    <col min="11259" max="11259" width="9" style="69"/>
    <col min="11260" max="11260" width="29.6640625" style="69" customWidth="1"/>
    <col min="11261" max="11261" width="15.6640625" style="69" customWidth="1"/>
    <col min="11262" max="11511" width="9" style="69"/>
    <col min="11512" max="11512" width="5.77734375" style="69" customWidth="1"/>
    <col min="11513" max="11513" width="38.33203125" style="69" customWidth="1"/>
    <col min="11514" max="11514" width="9.77734375" style="69" customWidth="1"/>
    <col min="11515" max="11515" width="9" style="69"/>
    <col min="11516" max="11516" width="29.6640625" style="69" customWidth="1"/>
    <col min="11517" max="11517" width="15.6640625" style="69" customWidth="1"/>
    <col min="11518" max="11767" width="9" style="69"/>
    <col min="11768" max="11768" width="5.77734375" style="69" customWidth="1"/>
    <col min="11769" max="11769" width="38.33203125" style="69" customWidth="1"/>
    <col min="11770" max="11770" width="9.77734375" style="69" customWidth="1"/>
    <col min="11771" max="11771" width="9" style="69"/>
    <col min="11772" max="11772" width="29.6640625" style="69" customWidth="1"/>
    <col min="11773" max="11773" width="15.6640625" style="69" customWidth="1"/>
    <col min="11774" max="12023" width="9" style="69"/>
    <col min="12024" max="12024" width="5.77734375" style="69" customWidth="1"/>
    <col min="12025" max="12025" width="38.33203125" style="69" customWidth="1"/>
    <col min="12026" max="12026" width="9.77734375" style="69" customWidth="1"/>
    <col min="12027" max="12027" width="9" style="69"/>
    <col min="12028" max="12028" width="29.6640625" style="69" customWidth="1"/>
    <col min="12029" max="12029" width="15.6640625" style="69" customWidth="1"/>
    <col min="12030" max="12279" width="9" style="69"/>
    <col min="12280" max="12280" width="5.77734375" style="69" customWidth="1"/>
    <col min="12281" max="12281" width="38.33203125" style="69" customWidth="1"/>
    <col min="12282" max="12282" width="9.77734375" style="69" customWidth="1"/>
    <col min="12283" max="12283" width="9" style="69"/>
    <col min="12284" max="12284" width="29.6640625" style="69" customWidth="1"/>
    <col min="12285" max="12285" width="15.6640625" style="69" customWidth="1"/>
    <col min="12286" max="12535" width="9" style="69"/>
    <col min="12536" max="12536" width="5.77734375" style="69" customWidth="1"/>
    <col min="12537" max="12537" width="38.33203125" style="69" customWidth="1"/>
    <col min="12538" max="12538" width="9.77734375" style="69" customWidth="1"/>
    <col min="12539" max="12539" width="9" style="69"/>
    <col min="12540" max="12540" width="29.6640625" style="69" customWidth="1"/>
    <col min="12541" max="12541" width="15.6640625" style="69" customWidth="1"/>
    <col min="12542" max="12791" width="9" style="69"/>
    <col min="12792" max="12792" width="5.77734375" style="69" customWidth="1"/>
    <col min="12793" max="12793" width="38.33203125" style="69" customWidth="1"/>
    <col min="12794" max="12794" width="9.77734375" style="69" customWidth="1"/>
    <col min="12795" max="12795" width="9" style="69"/>
    <col min="12796" max="12796" width="29.6640625" style="69" customWidth="1"/>
    <col min="12797" max="12797" width="15.6640625" style="69" customWidth="1"/>
    <col min="12798" max="13047" width="9" style="69"/>
    <col min="13048" max="13048" width="5.77734375" style="69" customWidth="1"/>
    <col min="13049" max="13049" width="38.33203125" style="69" customWidth="1"/>
    <col min="13050" max="13050" width="9.77734375" style="69" customWidth="1"/>
    <col min="13051" max="13051" width="9" style="69"/>
    <col min="13052" max="13052" width="29.6640625" style="69" customWidth="1"/>
    <col min="13053" max="13053" width="15.6640625" style="69" customWidth="1"/>
    <col min="13054" max="13303" width="9" style="69"/>
    <col min="13304" max="13304" width="5.77734375" style="69" customWidth="1"/>
    <col min="13305" max="13305" width="38.33203125" style="69" customWidth="1"/>
    <col min="13306" max="13306" width="9.77734375" style="69" customWidth="1"/>
    <col min="13307" max="13307" width="9" style="69"/>
    <col min="13308" max="13308" width="29.6640625" style="69" customWidth="1"/>
    <col min="13309" max="13309" width="15.6640625" style="69" customWidth="1"/>
    <col min="13310" max="13559" width="9" style="69"/>
    <col min="13560" max="13560" width="5.77734375" style="69" customWidth="1"/>
    <col min="13561" max="13561" width="38.33203125" style="69" customWidth="1"/>
    <col min="13562" max="13562" width="9.77734375" style="69" customWidth="1"/>
    <col min="13563" max="13563" width="9" style="69"/>
    <col min="13564" max="13564" width="29.6640625" style="69" customWidth="1"/>
    <col min="13565" max="13565" width="15.6640625" style="69" customWidth="1"/>
    <col min="13566" max="13815" width="9" style="69"/>
    <col min="13816" max="13816" width="5.77734375" style="69" customWidth="1"/>
    <col min="13817" max="13817" width="38.33203125" style="69" customWidth="1"/>
    <col min="13818" max="13818" width="9.77734375" style="69" customWidth="1"/>
    <col min="13819" max="13819" width="9" style="69"/>
    <col min="13820" max="13820" width="29.6640625" style="69" customWidth="1"/>
    <col min="13821" max="13821" width="15.6640625" style="69" customWidth="1"/>
    <col min="13822" max="14071" width="9" style="69"/>
    <col min="14072" max="14072" width="5.77734375" style="69" customWidth="1"/>
    <col min="14073" max="14073" width="38.33203125" style="69" customWidth="1"/>
    <col min="14074" max="14074" width="9.77734375" style="69" customWidth="1"/>
    <col min="14075" max="14075" width="9" style="69"/>
    <col min="14076" max="14076" width="29.6640625" style="69" customWidth="1"/>
    <col min="14077" max="14077" width="15.6640625" style="69" customWidth="1"/>
    <col min="14078" max="14327" width="9" style="69"/>
    <col min="14328" max="14328" width="5.77734375" style="69" customWidth="1"/>
    <col min="14329" max="14329" width="38.33203125" style="69" customWidth="1"/>
    <col min="14330" max="14330" width="9.77734375" style="69" customWidth="1"/>
    <col min="14331" max="14331" width="9" style="69"/>
    <col min="14332" max="14332" width="29.6640625" style="69" customWidth="1"/>
    <col min="14333" max="14333" width="15.6640625" style="69" customWidth="1"/>
    <col min="14334" max="14583" width="9" style="69"/>
    <col min="14584" max="14584" width="5.77734375" style="69" customWidth="1"/>
    <col min="14585" max="14585" width="38.33203125" style="69" customWidth="1"/>
    <col min="14586" max="14586" width="9.77734375" style="69" customWidth="1"/>
    <col min="14587" max="14587" width="9" style="69"/>
    <col min="14588" max="14588" width="29.6640625" style="69" customWidth="1"/>
    <col min="14589" max="14589" width="15.6640625" style="69" customWidth="1"/>
    <col min="14590" max="14839" width="9" style="69"/>
    <col min="14840" max="14840" width="5.77734375" style="69" customWidth="1"/>
    <col min="14841" max="14841" width="38.33203125" style="69" customWidth="1"/>
    <col min="14842" max="14842" width="9.77734375" style="69" customWidth="1"/>
    <col min="14843" max="14843" width="9" style="69"/>
    <col min="14844" max="14844" width="29.6640625" style="69" customWidth="1"/>
    <col min="14845" max="14845" width="15.6640625" style="69" customWidth="1"/>
    <col min="14846" max="15095" width="9" style="69"/>
    <col min="15096" max="15096" width="5.77734375" style="69" customWidth="1"/>
    <col min="15097" max="15097" width="38.33203125" style="69" customWidth="1"/>
    <col min="15098" max="15098" width="9.77734375" style="69" customWidth="1"/>
    <col min="15099" max="15099" width="9" style="69"/>
    <col min="15100" max="15100" width="29.6640625" style="69" customWidth="1"/>
    <col min="15101" max="15101" width="15.6640625" style="69" customWidth="1"/>
    <col min="15102" max="15351" width="9" style="69"/>
    <col min="15352" max="15352" width="5.77734375" style="69" customWidth="1"/>
    <col min="15353" max="15353" width="38.33203125" style="69" customWidth="1"/>
    <col min="15354" max="15354" width="9.77734375" style="69" customWidth="1"/>
    <col min="15355" max="15355" width="9" style="69"/>
    <col min="15356" max="15356" width="29.6640625" style="69" customWidth="1"/>
    <col min="15357" max="15357" width="15.6640625" style="69" customWidth="1"/>
    <col min="15358" max="15607" width="9" style="69"/>
    <col min="15608" max="15608" width="5.77734375" style="69" customWidth="1"/>
    <col min="15609" max="15609" width="38.33203125" style="69" customWidth="1"/>
    <col min="15610" max="15610" width="9.77734375" style="69" customWidth="1"/>
    <col min="15611" max="15611" width="9" style="69"/>
    <col min="15612" max="15612" width="29.6640625" style="69" customWidth="1"/>
    <col min="15613" max="15613" width="15.6640625" style="69" customWidth="1"/>
    <col min="15614" max="15863" width="9" style="69"/>
    <col min="15864" max="15864" width="5.77734375" style="69" customWidth="1"/>
    <col min="15865" max="15865" width="38.33203125" style="69" customWidth="1"/>
    <col min="15866" max="15866" width="9.77734375" style="69" customWidth="1"/>
    <col min="15867" max="15867" width="9" style="69"/>
    <col min="15868" max="15868" width="29.6640625" style="69" customWidth="1"/>
    <col min="15869" max="15869" width="15.6640625" style="69" customWidth="1"/>
    <col min="15870" max="16119" width="9" style="69"/>
    <col min="16120" max="16120" width="5.77734375" style="69" customWidth="1"/>
    <col min="16121" max="16121" width="38.33203125" style="69" customWidth="1"/>
    <col min="16122" max="16122" width="9.77734375" style="69" customWidth="1"/>
    <col min="16123" max="16123" width="9" style="69"/>
    <col min="16124" max="16124" width="29.6640625" style="69" customWidth="1"/>
    <col min="16125" max="16125" width="15.6640625" style="69" customWidth="1"/>
    <col min="16126" max="16384" width="9" style="69"/>
  </cols>
  <sheetData>
    <row r="1" spans="1:6" ht="43.2" customHeight="1" x14ac:dyDescent="0.25">
      <c r="A1" s="105" t="s">
        <v>266</v>
      </c>
      <c r="B1" s="106"/>
      <c r="C1" s="106"/>
      <c r="D1" s="106"/>
      <c r="E1" s="106"/>
      <c r="F1" s="106"/>
    </row>
    <row r="2" spans="1:6" ht="14.4" customHeight="1" x14ac:dyDescent="0.25">
      <c r="A2" s="111" t="s">
        <v>1</v>
      </c>
      <c r="B2" s="111" t="s">
        <v>2</v>
      </c>
      <c r="C2" s="111" t="s">
        <v>3</v>
      </c>
      <c r="D2" s="111" t="s">
        <v>4</v>
      </c>
      <c r="E2" s="111" t="s">
        <v>5</v>
      </c>
      <c r="F2" s="70" t="s">
        <v>6</v>
      </c>
    </row>
    <row r="3" spans="1:6" ht="14.4" x14ac:dyDescent="0.25">
      <c r="A3" s="111"/>
      <c r="B3" s="111"/>
      <c r="C3" s="111"/>
      <c r="D3" s="111"/>
      <c r="E3" s="111"/>
      <c r="F3" s="70" t="s">
        <v>7</v>
      </c>
    </row>
    <row r="4" spans="1:6" s="14" customFormat="1" ht="14.4" x14ac:dyDescent="0.25">
      <c r="A4" s="3">
        <v>1</v>
      </c>
      <c r="B4" s="3" t="s">
        <v>267</v>
      </c>
      <c r="C4" s="43" t="s">
        <v>224</v>
      </c>
      <c r="D4" s="3">
        <v>228</v>
      </c>
      <c r="E4" s="4" t="s">
        <v>10</v>
      </c>
      <c r="F4" s="43" t="s">
        <v>11</v>
      </c>
    </row>
    <row r="5" spans="1:6" s="14" customFormat="1" ht="14.4" x14ac:dyDescent="0.25">
      <c r="A5" s="3">
        <v>2</v>
      </c>
      <c r="B5" s="3" t="s">
        <v>268</v>
      </c>
      <c r="C5" s="43" t="s">
        <v>224</v>
      </c>
      <c r="D5" s="3">
        <v>7760</v>
      </c>
      <c r="E5" s="4" t="s">
        <v>10</v>
      </c>
      <c r="F5" s="43" t="s">
        <v>11</v>
      </c>
    </row>
    <row r="6" spans="1:6" s="14" customFormat="1" ht="14.4" x14ac:dyDescent="0.25">
      <c r="A6" s="3">
        <v>3</v>
      </c>
      <c r="B6" s="3" t="s">
        <v>269</v>
      </c>
      <c r="C6" s="43" t="s">
        <v>224</v>
      </c>
      <c r="D6" s="71">
        <v>260</v>
      </c>
      <c r="E6" s="4" t="s">
        <v>10</v>
      </c>
      <c r="F6" s="43" t="s">
        <v>11</v>
      </c>
    </row>
    <row r="7" spans="1:6" s="14" customFormat="1" ht="14.4" x14ac:dyDescent="0.25">
      <c r="A7" s="3">
        <v>4</v>
      </c>
      <c r="B7" s="3" t="s">
        <v>270</v>
      </c>
      <c r="C7" s="43" t="s">
        <v>224</v>
      </c>
      <c r="D7" s="3">
        <v>1001</v>
      </c>
      <c r="E7" s="4" t="s">
        <v>10</v>
      </c>
      <c r="F7" s="43" t="s">
        <v>11</v>
      </c>
    </row>
    <row r="8" spans="1:6" s="14" customFormat="1" ht="14.4" x14ac:dyDescent="0.25">
      <c r="A8" s="3">
        <v>5</v>
      </c>
      <c r="B8" s="3" t="s">
        <v>271</v>
      </c>
      <c r="C8" s="43" t="s">
        <v>224</v>
      </c>
      <c r="D8" s="71">
        <v>227</v>
      </c>
      <c r="E8" s="4" t="s">
        <v>10</v>
      </c>
      <c r="F8" s="43" t="s">
        <v>11</v>
      </c>
    </row>
    <row r="9" spans="1:6" s="14" customFormat="1" ht="14.4" x14ac:dyDescent="0.25">
      <c r="A9" s="3">
        <v>6</v>
      </c>
      <c r="B9" s="3" t="s">
        <v>272</v>
      </c>
      <c r="C9" s="43" t="s">
        <v>273</v>
      </c>
      <c r="D9" s="3">
        <v>3880</v>
      </c>
      <c r="E9" s="4" t="s">
        <v>10</v>
      </c>
      <c r="F9" s="43" t="s">
        <v>11</v>
      </c>
    </row>
    <row r="10" spans="1:6" s="14" customFormat="1" ht="14.4" x14ac:dyDescent="0.25">
      <c r="A10" s="3">
        <v>7</v>
      </c>
      <c r="B10" s="3" t="s">
        <v>268</v>
      </c>
      <c r="C10" s="43" t="s">
        <v>273</v>
      </c>
      <c r="D10" s="3">
        <v>11886</v>
      </c>
      <c r="E10" s="4" t="s">
        <v>10</v>
      </c>
      <c r="F10" s="43" t="s">
        <v>119</v>
      </c>
    </row>
    <row r="11" spans="1:6" s="14" customFormat="1" ht="14.4" x14ac:dyDescent="0.25">
      <c r="A11" s="3">
        <v>8</v>
      </c>
      <c r="B11" s="3" t="s">
        <v>274</v>
      </c>
      <c r="C11" s="72" t="s">
        <v>239</v>
      </c>
      <c r="D11" s="3">
        <v>4750</v>
      </c>
      <c r="E11" s="4" t="s">
        <v>10</v>
      </c>
      <c r="F11" s="43" t="s">
        <v>119</v>
      </c>
    </row>
    <row r="12" spans="1:6" s="14" customFormat="1" ht="14.4" x14ac:dyDescent="0.25">
      <c r="A12" s="3">
        <v>9</v>
      </c>
      <c r="B12" s="3" t="s">
        <v>275</v>
      </c>
      <c r="C12" s="72" t="s">
        <v>239</v>
      </c>
      <c r="D12" s="3">
        <v>5860</v>
      </c>
      <c r="E12" s="4" t="s">
        <v>10</v>
      </c>
      <c r="F12" s="43" t="s">
        <v>119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A1:F1"/>
    <mergeCell ref="A2:A3"/>
    <mergeCell ref="B2:B3"/>
    <mergeCell ref="C2:C3"/>
    <mergeCell ref="D2:D3"/>
    <mergeCell ref="E2:E3"/>
  </mergeCells>
  <phoneticPr fontId="20" type="noConversion"/>
  <pageMargins left="0.25" right="0.25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21"/>
  <sheetViews>
    <sheetView topLeftCell="A3" workbookViewId="0">
      <selection activeCell="A5" sqref="A5:XFD15"/>
    </sheetView>
  </sheetViews>
  <sheetFormatPr defaultColWidth="9" defaultRowHeight="14.4" x14ac:dyDescent="0.25"/>
  <cols>
    <col min="1" max="1" width="4.77734375" customWidth="1"/>
    <col min="2" max="2" width="38.33203125" customWidth="1"/>
    <col min="3" max="3" width="8" customWidth="1"/>
    <col min="5" max="5" width="30.5546875" customWidth="1"/>
    <col min="6" max="6" width="10.88671875" customWidth="1"/>
  </cols>
  <sheetData>
    <row r="1" spans="1:6" ht="45.6" customHeight="1" x14ac:dyDescent="0.25">
      <c r="A1" s="105" t="s">
        <v>276</v>
      </c>
      <c r="B1" s="112"/>
      <c r="C1" s="112"/>
      <c r="D1" s="112"/>
      <c r="E1" s="112"/>
    </row>
    <row r="2" spans="1:6" s="14" customFormat="1" ht="36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211</v>
      </c>
    </row>
    <row r="3" spans="1:6" s="14" customFormat="1" ht="24" x14ac:dyDescent="0.25">
      <c r="A3" s="3">
        <v>1</v>
      </c>
      <c r="B3" s="67" t="s">
        <v>277</v>
      </c>
      <c r="C3" s="67" t="s">
        <v>278</v>
      </c>
      <c r="D3" s="3">
        <f>1864*4-1000</f>
        <v>6456</v>
      </c>
      <c r="E3" s="4" t="s">
        <v>10</v>
      </c>
      <c r="F3" s="3" t="s">
        <v>195</v>
      </c>
    </row>
    <row r="4" spans="1:6" s="14" customFormat="1" ht="24" x14ac:dyDescent="0.25">
      <c r="A4" s="3">
        <v>2</v>
      </c>
      <c r="B4" s="68" t="s">
        <v>279</v>
      </c>
      <c r="C4" s="68" t="s">
        <v>278</v>
      </c>
      <c r="D4" s="4">
        <v>1000</v>
      </c>
      <c r="E4" s="4" t="s">
        <v>10</v>
      </c>
      <c r="F4" s="3" t="s">
        <v>195</v>
      </c>
    </row>
    <row r="5" spans="1:6" s="14" customFormat="1" ht="24" x14ac:dyDescent="0.25">
      <c r="A5" s="3">
        <v>3</v>
      </c>
      <c r="B5" s="68" t="s">
        <v>280</v>
      </c>
      <c r="C5" s="68" t="s">
        <v>278</v>
      </c>
      <c r="D5" s="4">
        <f>522*4</f>
        <v>2088</v>
      </c>
      <c r="E5" s="4" t="s">
        <v>10</v>
      </c>
      <c r="F5" s="3" t="s">
        <v>195</v>
      </c>
    </row>
    <row r="6" spans="1:6" ht="24" x14ac:dyDescent="0.25">
      <c r="A6" s="3">
        <v>4</v>
      </c>
      <c r="B6" s="68" t="s">
        <v>281</v>
      </c>
      <c r="C6" s="68" t="s">
        <v>278</v>
      </c>
      <c r="D6" s="4">
        <f>116*4+200</f>
        <v>664</v>
      </c>
      <c r="E6" s="4" t="s">
        <v>10</v>
      </c>
      <c r="F6" s="3" t="s">
        <v>195</v>
      </c>
    </row>
    <row r="7" spans="1:6" ht="24" x14ac:dyDescent="0.25">
      <c r="A7" s="3">
        <v>5</v>
      </c>
      <c r="B7" s="68" t="s">
        <v>282</v>
      </c>
      <c r="C7" s="68" t="s">
        <v>278</v>
      </c>
      <c r="D7" s="4">
        <f>565*4</f>
        <v>2260</v>
      </c>
      <c r="E7" s="4" t="s">
        <v>10</v>
      </c>
      <c r="F7" s="3" t="s">
        <v>195</v>
      </c>
    </row>
    <row r="8" spans="1:6" ht="24" x14ac:dyDescent="0.25">
      <c r="A8" s="3">
        <v>6</v>
      </c>
      <c r="B8" s="68" t="s">
        <v>283</v>
      </c>
      <c r="C8" s="68" t="s">
        <v>278</v>
      </c>
      <c r="D8" s="4">
        <f>1280*4</f>
        <v>5120</v>
      </c>
      <c r="E8" s="4" t="s">
        <v>10</v>
      </c>
      <c r="F8" s="3" t="s">
        <v>195</v>
      </c>
    </row>
    <row r="9" spans="1:6" ht="24" x14ac:dyDescent="0.25">
      <c r="A9" s="3">
        <v>7</v>
      </c>
      <c r="B9" s="68" t="s">
        <v>284</v>
      </c>
      <c r="C9" s="68" t="s">
        <v>278</v>
      </c>
      <c r="D9" s="4">
        <f>595*4</f>
        <v>2380</v>
      </c>
      <c r="E9" s="4" t="s">
        <v>10</v>
      </c>
      <c r="F9" s="3" t="s">
        <v>195</v>
      </c>
    </row>
    <row r="10" spans="1:6" ht="24" x14ac:dyDescent="0.25">
      <c r="A10" s="3">
        <v>8</v>
      </c>
      <c r="B10" s="68" t="s">
        <v>285</v>
      </c>
      <c r="C10" s="68" t="s">
        <v>278</v>
      </c>
      <c r="D10" s="4">
        <f>1674*4</f>
        <v>6696</v>
      </c>
      <c r="E10" s="4" t="s">
        <v>10</v>
      </c>
      <c r="F10" s="3" t="s">
        <v>195</v>
      </c>
    </row>
    <row r="11" spans="1:6" ht="24" x14ac:dyDescent="0.25">
      <c r="A11" s="3">
        <v>9</v>
      </c>
      <c r="B11" s="68" t="s">
        <v>286</v>
      </c>
      <c r="C11" s="68" t="s">
        <v>278</v>
      </c>
      <c r="D11" s="4">
        <f>3912*4</f>
        <v>15648</v>
      </c>
      <c r="E11" s="4" t="s">
        <v>10</v>
      </c>
      <c r="F11" s="3" t="s">
        <v>195</v>
      </c>
    </row>
    <row r="12" spans="1:6" ht="24" x14ac:dyDescent="0.25">
      <c r="A12" s="3">
        <v>10</v>
      </c>
      <c r="B12" s="68" t="s">
        <v>287</v>
      </c>
      <c r="C12" s="68" t="s">
        <v>278</v>
      </c>
      <c r="D12" s="4">
        <f>3182*4</f>
        <v>12728</v>
      </c>
      <c r="E12" s="4" t="s">
        <v>10</v>
      </c>
      <c r="F12" s="3" t="s">
        <v>195</v>
      </c>
    </row>
    <row r="13" spans="1:6" x14ac:dyDescent="0.25">
      <c r="A13" s="3">
        <v>11</v>
      </c>
      <c r="B13" s="68" t="s">
        <v>288</v>
      </c>
      <c r="C13" s="68" t="s">
        <v>278</v>
      </c>
      <c r="D13" s="4">
        <f>1032*4</f>
        <v>4128</v>
      </c>
      <c r="E13" s="4" t="s">
        <v>10</v>
      </c>
      <c r="F13" s="3" t="s">
        <v>195</v>
      </c>
    </row>
    <row r="14" spans="1:6" ht="24" x14ac:dyDescent="0.25">
      <c r="A14" s="3">
        <v>12</v>
      </c>
      <c r="B14" s="68" t="s">
        <v>289</v>
      </c>
      <c r="C14" s="68" t="s">
        <v>46</v>
      </c>
      <c r="D14" s="4">
        <v>1000</v>
      </c>
      <c r="E14" s="4" t="s">
        <v>10</v>
      </c>
      <c r="F14" s="3" t="s">
        <v>195</v>
      </c>
    </row>
    <row r="15" spans="1:6" ht="24" x14ac:dyDescent="0.25">
      <c r="A15" s="3">
        <v>13</v>
      </c>
      <c r="B15" s="68" t="s">
        <v>290</v>
      </c>
      <c r="C15" s="68" t="s">
        <v>46</v>
      </c>
      <c r="D15" s="4">
        <f>342*4</f>
        <v>1368</v>
      </c>
      <c r="E15" s="4" t="s">
        <v>10</v>
      </c>
      <c r="F15" s="3" t="s">
        <v>195</v>
      </c>
    </row>
    <row r="16" spans="1:6" ht="24" x14ac:dyDescent="0.25">
      <c r="A16" s="3">
        <v>14</v>
      </c>
      <c r="B16" s="68" t="s">
        <v>291</v>
      </c>
      <c r="C16" s="68" t="s">
        <v>46</v>
      </c>
      <c r="D16" s="4">
        <f>236*4</f>
        <v>944</v>
      </c>
      <c r="E16" s="4" t="s">
        <v>10</v>
      </c>
      <c r="F16" s="3" t="s">
        <v>195</v>
      </c>
    </row>
    <row r="17" spans="1:6" ht="24" x14ac:dyDescent="0.25">
      <c r="A17" s="3">
        <v>15</v>
      </c>
      <c r="B17" s="68" t="s">
        <v>292</v>
      </c>
      <c r="C17" s="68" t="s">
        <v>46</v>
      </c>
      <c r="D17" s="4">
        <f>343*4</f>
        <v>1372</v>
      </c>
      <c r="E17" s="4" t="s">
        <v>10</v>
      </c>
      <c r="F17" s="3" t="s">
        <v>195</v>
      </c>
    </row>
    <row r="18" spans="1:6" x14ac:dyDescent="0.25">
      <c r="A18" s="3">
        <v>16</v>
      </c>
      <c r="B18" s="68" t="s">
        <v>293</v>
      </c>
      <c r="C18" s="68" t="s">
        <v>294</v>
      </c>
      <c r="D18" s="4">
        <f>5595*4</f>
        <v>22380</v>
      </c>
      <c r="E18" s="4" t="s">
        <v>10</v>
      </c>
      <c r="F18" s="3" t="s">
        <v>119</v>
      </c>
    </row>
    <row r="19" spans="1:6" x14ac:dyDescent="0.25">
      <c r="A19" s="3">
        <v>17</v>
      </c>
      <c r="B19" s="68" t="s">
        <v>295</v>
      </c>
      <c r="C19" s="68" t="s">
        <v>294</v>
      </c>
      <c r="D19" s="4">
        <f>2955*4</f>
        <v>11820</v>
      </c>
      <c r="E19" s="4" t="s">
        <v>10</v>
      </c>
      <c r="F19" s="3" t="s">
        <v>119</v>
      </c>
    </row>
    <row r="20" spans="1:6" x14ac:dyDescent="0.25">
      <c r="A20" s="3">
        <v>18</v>
      </c>
      <c r="B20" s="68" t="s">
        <v>296</v>
      </c>
      <c r="C20" s="68" t="s">
        <v>294</v>
      </c>
      <c r="D20" s="4">
        <f>259*4</f>
        <v>1036</v>
      </c>
      <c r="E20" s="4" t="s">
        <v>10</v>
      </c>
      <c r="F20" s="3" t="s">
        <v>119</v>
      </c>
    </row>
    <row r="21" spans="1:6" x14ac:dyDescent="0.25">
      <c r="A21" s="3">
        <v>19</v>
      </c>
      <c r="B21" s="68" t="s">
        <v>297</v>
      </c>
      <c r="C21" s="68" t="s">
        <v>239</v>
      </c>
      <c r="D21" s="4">
        <f>1400*12-200</f>
        <v>16600</v>
      </c>
      <c r="E21" s="4" t="s">
        <v>10</v>
      </c>
      <c r="F21" s="3" t="s">
        <v>119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E1"/>
  </mergeCells>
  <phoneticPr fontId="20" type="noConversion"/>
  <printOptions horizontalCentered="1"/>
  <pageMargins left="3.9370078740157501E-2" right="3.9370078740157501E-2" top="0.35433070866141703" bottom="0.35433070866141703" header="0.31496062992126" footer="0.31496062992126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12"/>
  <sheetViews>
    <sheetView workbookViewId="0">
      <selection activeCell="G10" sqref="G10:G12"/>
    </sheetView>
  </sheetViews>
  <sheetFormatPr defaultColWidth="9" defaultRowHeight="14.4" x14ac:dyDescent="0.25"/>
  <cols>
    <col min="1" max="1" width="4.77734375" customWidth="1"/>
    <col min="2" max="2" width="38.33203125" customWidth="1"/>
    <col min="3" max="3" width="8" customWidth="1"/>
    <col min="4" max="4" width="10.109375"/>
    <col min="5" max="5" width="30.5546875" customWidth="1"/>
    <col min="6" max="6" width="10.88671875" customWidth="1"/>
  </cols>
  <sheetData>
    <row r="1" spans="1:7" ht="45.6" customHeight="1" x14ac:dyDescent="0.25">
      <c r="A1" s="105" t="s">
        <v>298</v>
      </c>
      <c r="B1" s="112"/>
      <c r="C1" s="112"/>
      <c r="D1" s="112"/>
      <c r="E1" s="112"/>
    </row>
    <row r="2" spans="1:7" s="14" customFormat="1" ht="36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61" t="s">
        <v>211</v>
      </c>
      <c r="G2" s="62"/>
    </row>
    <row r="3" spans="1:7" s="14" customFormat="1" x14ac:dyDescent="0.25">
      <c r="A3" s="3">
        <v>1</v>
      </c>
      <c r="B3" s="57" t="s">
        <v>299</v>
      </c>
      <c r="C3" s="57" t="s">
        <v>46</v>
      </c>
      <c r="D3" s="58">
        <v>600</v>
      </c>
      <c r="E3" s="57" t="s">
        <v>10</v>
      </c>
      <c r="F3" s="57" t="s">
        <v>195</v>
      </c>
      <c r="G3" s="63"/>
    </row>
    <row r="4" spans="1:7" x14ac:dyDescent="0.25">
      <c r="A4" s="3">
        <v>2</v>
      </c>
      <c r="B4" s="57" t="s">
        <v>300</v>
      </c>
      <c r="C4" s="57" t="s">
        <v>46</v>
      </c>
      <c r="D4" s="58">
        <v>700</v>
      </c>
      <c r="E4" s="57" t="s">
        <v>10</v>
      </c>
      <c r="F4" s="57" t="s">
        <v>195</v>
      </c>
      <c r="G4" s="64"/>
    </row>
    <row r="5" spans="1:7" x14ac:dyDescent="0.25">
      <c r="A5" s="3">
        <v>3</v>
      </c>
      <c r="B5" s="57" t="s">
        <v>301</v>
      </c>
      <c r="C5" s="57" t="s">
        <v>46</v>
      </c>
      <c r="D5" s="58">
        <v>4600</v>
      </c>
      <c r="E5" s="57" t="s">
        <v>10</v>
      </c>
      <c r="F5" s="57" t="s">
        <v>195</v>
      </c>
      <c r="G5" s="64"/>
    </row>
    <row r="6" spans="1:7" x14ac:dyDescent="0.25">
      <c r="A6" s="3">
        <v>4</v>
      </c>
      <c r="B6" s="57" t="s">
        <v>302</v>
      </c>
      <c r="C6" s="57" t="s">
        <v>46</v>
      </c>
      <c r="D6" s="58">
        <v>4300</v>
      </c>
      <c r="E6" s="57" t="s">
        <v>10</v>
      </c>
      <c r="F6" s="57" t="s">
        <v>195</v>
      </c>
      <c r="G6" s="64"/>
    </row>
    <row r="7" spans="1:7" x14ac:dyDescent="0.25">
      <c r="A7" s="3">
        <v>5</v>
      </c>
      <c r="B7" s="57" t="s">
        <v>303</v>
      </c>
      <c r="C7" s="57" t="s">
        <v>46</v>
      </c>
      <c r="D7" s="58">
        <v>1500</v>
      </c>
      <c r="E7" s="57" t="s">
        <v>10</v>
      </c>
      <c r="F7" s="57" t="s">
        <v>195</v>
      </c>
      <c r="G7" s="64"/>
    </row>
    <row r="8" spans="1:7" x14ac:dyDescent="0.25">
      <c r="A8" s="3">
        <v>6</v>
      </c>
      <c r="B8" s="57" t="s">
        <v>304</v>
      </c>
      <c r="C8" s="57" t="s">
        <v>46</v>
      </c>
      <c r="D8" s="58">
        <v>1500</v>
      </c>
      <c r="E8" s="57" t="s">
        <v>10</v>
      </c>
      <c r="F8" s="57" t="s">
        <v>195</v>
      </c>
      <c r="G8" s="64"/>
    </row>
    <row r="9" spans="1:7" x14ac:dyDescent="0.25">
      <c r="A9" s="3">
        <v>7</v>
      </c>
      <c r="B9" s="59" t="s">
        <v>305</v>
      </c>
      <c r="C9" s="59" t="s">
        <v>46</v>
      </c>
      <c r="D9" s="58">
        <v>2600</v>
      </c>
      <c r="E9" s="59" t="s">
        <v>10</v>
      </c>
      <c r="F9" s="59" t="s">
        <v>195</v>
      </c>
      <c r="G9" s="65"/>
    </row>
    <row r="10" spans="1:7" x14ac:dyDescent="0.25">
      <c r="A10" s="3">
        <v>8</v>
      </c>
      <c r="B10" s="57" t="s">
        <v>306</v>
      </c>
      <c r="C10" s="60" t="s">
        <v>149</v>
      </c>
      <c r="D10" s="58">
        <v>73249039</v>
      </c>
      <c r="E10" s="57" t="s">
        <v>10</v>
      </c>
      <c r="F10" s="66" t="s">
        <v>150</v>
      </c>
      <c r="G10" s="57" t="s">
        <v>307</v>
      </c>
    </row>
    <row r="11" spans="1:7" x14ac:dyDescent="0.25">
      <c r="A11" s="3">
        <v>9</v>
      </c>
      <c r="B11" s="57" t="s">
        <v>308</v>
      </c>
      <c r="C11" s="57" t="s">
        <v>207</v>
      </c>
      <c r="D11" s="58">
        <v>364582.18900000001</v>
      </c>
      <c r="E11" s="57" t="s">
        <v>10</v>
      </c>
      <c r="F11" s="57" t="s">
        <v>119</v>
      </c>
      <c r="G11" s="57" t="s">
        <v>309</v>
      </c>
    </row>
    <row r="12" spans="1:7" x14ac:dyDescent="0.25">
      <c r="A12" s="3">
        <v>10</v>
      </c>
      <c r="B12" s="57" t="s">
        <v>310</v>
      </c>
      <c r="C12" s="57" t="s">
        <v>160</v>
      </c>
      <c r="D12" s="58">
        <v>16522.896000000001</v>
      </c>
      <c r="E12" s="57" t="s">
        <v>10</v>
      </c>
      <c r="F12" s="57" t="s">
        <v>113</v>
      </c>
      <c r="G12" s="57" t="s">
        <v>309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E1"/>
  </mergeCells>
  <phoneticPr fontId="20" type="noConversion"/>
  <printOptions horizontalCentered="1"/>
  <pageMargins left="3.9370078740157501E-2" right="3.9370078740157501E-2" top="0.35433070866141703" bottom="0.35433070866141703" header="0.31496062992126" footer="0.31496062992126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23"/>
  <pixelatorList sheetStid="27"/>
  <pixelatorList sheetStid="14"/>
  <pixelatorList sheetStid="13"/>
  <pixelatorList sheetStid="17"/>
  <pixelatorList sheetStid="2"/>
  <pixelatorList sheetStid="16"/>
  <pixelatorList sheetStid="29"/>
  <pixelatorList sheetStid="18"/>
  <pixelatorList sheetStid="6"/>
  <pixelatorList sheetStid="3"/>
  <pixelatorList sheetStid="20"/>
  <pixelatorList sheetStid="19"/>
  <pixelatorList sheetStid="1"/>
  <pixelatorList sheetStid="5"/>
  <pixelatorList sheetStid="12"/>
  <pixelatorList sheetStid="11"/>
  <pixelatorList sheetStid="34"/>
  <pixelatorList sheetStid="8"/>
  <pixelatorList sheetStid="15"/>
  <pixelatorList sheetStid="30"/>
  <pixelatorList sheetStid="32"/>
  <pixelatorList sheetStid="35"/>
</pixelators>
</file>

<file path=customXml/item2.xml><?xml version="1.0" encoding="utf-8"?>
<woProps xmlns="https://web.wps.cn/et/2018/main" xmlns:s="http://schemas.openxmlformats.org/spreadsheetml/2006/main">
  <woSheetsProps>
    <woSheetProps sheetStid="23" interlineOnOff="0" interlineColor="0" isDbSheet="0" isDashBoardSheet="0" isDbDashBoardSheet="0" isFlexPaperSheet="0">
      <cellprotection/>
      <appEtDbRelations/>
    </woSheetProps>
    <woSheetProps sheetStid="27" interlineOnOff="0" interlineColor="0" isDbSheet="0" isDashBoardSheet="0" isDbDashBoardSheet="0" isFlexPaperSheet="0">
      <cellprotection/>
      <appEtDbRelations/>
    </woSheetProps>
    <woSheetProps sheetStid="14" interlineOnOff="0" interlineColor="0" isDbSheet="0" isDashBoardSheet="0" isDbDashBoardSheet="0" isFlexPaperSheet="0">
      <cellprotection/>
      <appEtDbRelations/>
    </woSheetProps>
    <woSheetProps sheetStid="13" interlineOnOff="0" interlineColor="0" isDbSheet="0" isDashBoardSheet="0" isDbDashBoardSheet="0" isFlexPaperSheet="0">
      <cellprotection/>
      <appEtDbRelations/>
    </woSheetProps>
    <woSheetProps sheetStid="17" interlineOnOff="0" interlineColor="0" isDbSheet="0" isDashBoardSheet="0" isDbDashBoardSheet="0" isFlexPaperSheet="0">
      <cellprotection/>
      <appEtDbRelations/>
    </woSheetProps>
    <woSheetProps sheetStid="2" interlineOnOff="0" interlineColor="0" isDbSheet="0" isDashBoardSheet="0" isDbDashBoardSheet="0" isFlexPaperSheet="0">
      <cellprotection/>
      <appEtDbRelations/>
    </woSheetProps>
    <woSheetProps sheetStid="16" interlineOnOff="0" interlineColor="0" isDbSheet="0" isDashBoardSheet="0" isDbDashBoardSheet="0" isFlexPaperSheet="0">
      <cellprotection/>
      <appEtDbRelations/>
    </woSheetProps>
    <woSheetProps sheetStid="29" interlineOnOff="0" interlineColor="0" isDbSheet="0" isDashBoardSheet="0" isDbDashBoardSheet="0" isFlexPaperSheet="0">
      <cellprotection/>
      <appEtDbRelations/>
    </woSheetProps>
    <woSheetProps sheetStid="18" interlineOnOff="0" interlineColor="0" isDbSheet="0" isDashBoardSheet="0" isDbDashBoardSheet="0" isFlexPaperSheet="0">
      <cellprotection/>
      <appEtDbRelations/>
    </woSheetProps>
    <woSheetProps sheetStid="6" interlineOnOff="0" interlineColor="0" isDbSheet="0" isDashBoardSheet="0" isDbDashBoardSheet="0" isFlexPaperSheet="0"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  <woSheetProps sheetStid="20" interlineOnOff="0" interlineColor="0" isDbSheet="0" isDashBoardSheet="0" isDbDashBoardSheet="0" isFlexPaperSheet="0">
      <cellprotection/>
      <appEtDbRelations/>
    </woSheetProps>
    <woSheetProps sheetStid="19" interlineOnOff="0" interlineColor="0" isDbSheet="0" isDashBoardSheet="0" isDbDashBoardSheet="0" isFlexPaperSheet="0">
      <cellprotection/>
      <appEtDbRelations/>
    </woSheetProps>
    <woSheetProps sheetStid="1" interlineOnOff="0" interlineColor="0" isDbSheet="0" isDashBoardSheet="0" isDbDashBoardSheet="0" isFlexPaperSheet="0">
      <cellprotection/>
      <appEtDbRelations/>
    </woSheetProps>
    <woSheetProps sheetStid="5" interlineOnOff="0" interlineColor="0" isDbSheet="0" isDashBoardSheet="0" isDbDashBoardSheet="0" isFlexPaperSheet="0">
      <cellprotection/>
      <appEtDbRelations/>
    </woSheetProps>
    <woSheetProps sheetStid="12" interlineOnOff="0" interlineColor="0" isDbSheet="0" isDashBoardSheet="0" isDbDashBoardSheet="0" isFlexPaperSheet="0">
      <cellprotection/>
      <appEtDbRelations/>
    </woSheetProps>
    <woSheetProps sheetStid="11" interlineOnOff="0" interlineColor="0" isDbSheet="0" isDashBoardSheet="0" isDbDashBoardSheet="0" isFlexPaperSheet="0">
      <cellprotection/>
      <appEtDbRelations/>
    </woSheetProps>
    <woSheetProps sheetStid="34" interlineOnOff="0" interlineColor="0" isDbSheet="0" isDashBoardSheet="0" isDbDashBoardSheet="0" isFlexPaperSheet="0">
      <cellprotection/>
      <appEtDbRelations/>
    </woSheetProps>
    <woSheetProps sheetStid="8" interlineOnOff="0" interlineColor="0" isDbSheet="0" isDashBoardSheet="0" isDbDashBoardSheet="0" isFlexPaperSheet="0">
      <cellprotection/>
      <appEtDbRelations/>
    </woSheetProps>
    <woSheetProps sheetStid="15" interlineOnOff="0" interlineColor="0" isDbSheet="0" isDashBoardSheet="0" isDbDashBoardSheet="0" isFlexPaperSheet="0">
      <cellprotection/>
      <appEtDbRelations/>
    </woSheetProps>
    <woSheetProps sheetStid="30" interlineOnOff="0" interlineColor="0" isDbSheet="0" isDashBoardSheet="0" isDbDashBoardSheet="0" isFlexPaperSheet="0">
      <cellprotection/>
      <appEtDbRelations/>
    </woSheetProps>
    <woSheetProps sheetStid="32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23</vt:i4>
      </vt:variant>
      <vt:variant>
        <vt:lpstr>命名范围</vt:lpstr>
      </vt:variant>
      <vt:variant>
        <vt:i4>3</vt:i4>
      </vt:variant>
    </vt:vector>
  </HeadingPairs>
  <TitlesOfParts>
    <vt:vector size="26" baseType="lpstr">
      <vt:lpstr>集团组</vt:lpstr>
      <vt:lpstr>漯河</vt:lpstr>
      <vt:lpstr>周口</vt:lpstr>
      <vt:lpstr>黑龙江</vt:lpstr>
      <vt:lpstr>宝泉岭</vt:lpstr>
      <vt:lpstr>北京</vt:lpstr>
      <vt:lpstr>阜新</vt:lpstr>
      <vt:lpstr>辽宁</vt:lpstr>
      <vt:lpstr>彰武</vt:lpstr>
      <vt:lpstr>山东</vt:lpstr>
      <vt:lpstr>济源</vt:lpstr>
      <vt:lpstr>冷易通</vt:lpstr>
      <vt:lpstr>陕西</vt:lpstr>
      <vt:lpstr>江苏</vt:lpstr>
      <vt:lpstr>芜湖</vt:lpstr>
      <vt:lpstr>武汉</vt:lpstr>
      <vt:lpstr>宜昌</vt:lpstr>
      <vt:lpstr>清远</vt:lpstr>
      <vt:lpstr>江西</vt:lpstr>
      <vt:lpstr>四川</vt:lpstr>
      <vt:lpstr>南宁</vt:lpstr>
      <vt:lpstr>昆明</vt:lpstr>
      <vt:lpstr>上海</vt:lpstr>
      <vt:lpstr>四川!_FilterDatabase</vt:lpstr>
      <vt:lpstr>济源!OLE_LINK7</vt:lpstr>
      <vt:lpstr>黑龙江!Print_Area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赵晓东</cp:lastModifiedBy>
  <dcterms:created xsi:type="dcterms:W3CDTF">2006-09-23T16:00:00Z</dcterms:created>
  <dcterms:modified xsi:type="dcterms:W3CDTF">2025-05-16T09:28:34Z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